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 activeTab="1"/>
  </bookViews>
  <sheets>
    <sheet name="ПИЩ.АЛЛ. 10 дн 12-18 лет" sheetId="7" r:id="rId1"/>
    <sheet name="ПИЩ АЛЛ. МЕНЮ 7-11 лет" sheetId="6" r:id="rId2"/>
    <sheet name="Лист1" sheetId="1" r:id="rId3"/>
    <sheet name="Лист2" sheetId="2" r:id="rId4"/>
    <sheet name="Лист3" sheetId="3" r:id="rId5"/>
  </sheets>
  <definedNames>
    <definedName name="_xlnm.Print_Area" localSheetId="0">'ПИЩ.АЛЛ. 10 дн 12-18 лет'!$A$1:$Q$344</definedName>
  </definedNames>
  <calcPr calcId="145621"/>
</workbook>
</file>

<file path=xl/calcChain.xml><?xml version="1.0" encoding="utf-8"?>
<calcChain xmlns="http://schemas.openxmlformats.org/spreadsheetml/2006/main">
  <c r="E285" i="6" l="1"/>
  <c r="F285" i="6"/>
  <c r="G285" i="6"/>
  <c r="H285" i="6"/>
  <c r="I285" i="6"/>
  <c r="J285" i="6"/>
  <c r="K285" i="6"/>
  <c r="L285" i="6"/>
  <c r="M285" i="6"/>
  <c r="N285" i="6"/>
  <c r="O285" i="6"/>
  <c r="P285" i="6"/>
  <c r="D285" i="6"/>
  <c r="B285" i="6"/>
  <c r="E60" i="6"/>
  <c r="F60" i="6"/>
  <c r="G60" i="6"/>
  <c r="H60" i="6"/>
  <c r="I60" i="6"/>
  <c r="J60" i="6"/>
  <c r="K60" i="6"/>
  <c r="L60" i="6"/>
  <c r="M60" i="6"/>
  <c r="N60" i="6"/>
  <c r="O60" i="6"/>
  <c r="P60" i="6"/>
  <c r="D60" i="6"/>
  <c r="B60" i="6"/>
  <c r="E287" i="7" l="1"/>
  <c r="F287" i="7"/>
  <c r="G287" i="7"/>
  <c r="H287" i="7"/>
  <c r="I287" i="7"/>
  <c r="J287" i="7"/>
  <c r="K287" i="7"/>
  <c r="L287" i="7"/>
  <c r="M287" i="7"/>
  <c r="N287" i="7"/>
  <c r="O287" i="7"/>
  <c r="P287" i="7"/>
  <c r="D287" i="7"/>
  <c r="B287" i="7"/>
  <c r="E175" i="7"/>
  <c r="F175" i="7"/>
  <c r="G175" i="7"/>
  <c r="H175" i="7"/>
  <c r="I175" i="7"/>
  <c r="J175" i="7"/>
  <c r="K175" i="7"/>
  <c r="L175" i="7"/>
  <c r="M175" i="7"/>
  <c r="N175" i="7"/>
  <c r="O175" i="7"/>
  <c r="P175" i="7"/>
  <c r="D175" i="7"/>
  <c r="C175" i="7"/>
  <c r="E121" i="7"/>
  <c r="F121" i="7"/>
  <c r="G121" i="7"/>
  <c r="H121" i="7"/>
  <c r="I121" i="7"/>
  <c r="J121" i="7"/>
  <c r="K121" i="7"/>
  <c r="L121" i="7"/>
  <c r="M121" i="7"/>
  <c r="N121" i="7"/>
  <c r="O121" i="7"/>
  <c r="P121" i="7"/>
  <c r="D121" i="7"/>
  <c r="B121" i="7"/>
  <c r="E92" i="7"/>
  <c r="F92" i="7"/>
  <c r="G92" i="7"/>
  <c r="H92" i="7"/>
  <c r="I92" i="7"/>
  <c r="J92" i="7"/>
  <c r="K92" i="7"/>
  <c r="L92" i="7"/>
  <c r="M92" i="7"/>
  <c r="N92" i="7"/>
  <c r="O92" i="7"/>
  <c r="P92" i="7"/>
  <c r="D92" i="7"/>
  <c r="B92" i="7"/>
  <c r="E37" i="7"/>
  <c r="F37" i="7"/>
  <c r="G37" i="7"/>
  <c r="H37" i="7"/>
  <c r="I37" i="7"/>
  <c r="J37" i="7"/>
  <c r="K37" i="7"/>
  <c r="L37" i="7"/>
  <c r="M37" i="7"/>
  <c r="N37" i="7"/>
  <c r="O37" i="7"/>
  <c r="P37" i="7"/>
  <c r="D37" i="7"/>
  <c r="B37" i="7"/>
  <c r="E175" i="6"/>
  <c r="F175" i="6"/>
  <c r="G175" i="6"/>
  <c r="H175" i="6"/>
  <c r="I175" i="6"/>
  <c r="J175" i="6"/>
  <c r="K175" i="6"/>
  <c r="L175" i="6"/>
  <c r="M175" i="6"/>
  <c r="N175" i="6"/>
  <c r="O175" i="6"/>
  <c r="P175" i="6"/>
  <c r="D175" i="6"/>
  <c r="C175" i="6"/>
  <c r="E37" i="6"/>
  <c r="F37" i="6"/>
  <c r="G37" i="6"/>
  <c r="H37" i="6"/>
  <c r="I37" i="6"/>
  <c r="J37" i="6"/>
  <c r="K37" i="6"/>
  <c r="L37" i="6"/>
  <c r="M37" i="6"/>
  <c r="N37" i="6"/>
  <c r="O37" i="6"/>
  <c r="P37" i="6"/>
  <c r="D37" i="6"/>
  <c r="C37" i="6"/>
  <c r="P313" i="7" l="1"/>
  <c r="P329" i="7" s="1"/>
  <c r="O313" i="7"/>
  <c r="O329" i="7" s="1"/>
  <c r="N313" i="7"/>
  <c r="N329" i="7" s="1"/>
  <c r="M313" i="7"/>
  <c r="M329" i="7" s="1"/>
  <c r="L313" i="7"/>
  <c r="L329" i="7" s="1"/>
  <c r="K313" i="7"/>
  <c r="K329" i="7" s="1"/>
  <c r="J313" i="7"/>
  <c r="J329" i="7" s="1"/>
  <c r="I313" i="7"/>
  <c r="I329" i="7" s="1"/>
  <c r="H313" i="7"/>
  <c r="H329" i="7" s="1"/>
  <c r="G313" i="7"/>
  <c r="G329" i="7" s="1"/>
  <c r="F313" i="7"/>
  <c r="F329" i="7" s="1"/>
  <c r="E313" i="7"/>
  <c r="E329" i="7" s="1"/>
  <c r="D313" i="7"/>
  <c r="D329" i="7" s="1"/>
  <c r="B313" i="7"/>
  <c r="C329" i="7" s="1"/>
  <c r="P328" i="7"/>
  <c r="O328" i="7"/>
  <c r="N328" i="7"/>
  <c r="M328" i="7"/>
  <c r="L328" i="7"/>
  <c r="K328" i="7"/>
  <c r="J328" i="7"/>
  <c r="I328" i="7"/>
  <c r="H328" i="7"/>
  <c r="G328" i="7"/>
  <c r="F328" i="7"/>
  <c r="E328" i="7"/>
  <c r="D328" i="7"/>
  <c r="C328" i="7"/>
  <c r="P238" i="7"/>
  <c r="P327" i="7" s="1"/>
  <c r="O238" i="7"/>
  <c r="O327" i="7" s="1"/>
  <c r="N238" i="7"/>
  <c r="N327" i="7" s="1"/>
  <c r="M238" i="7"/>
  <c r="M327" i="7" s="1"/>
  <c r="L238" i="7"/>
  <c r="L327" i="7" s="1"/>
  <c r="K238" i="7"/>
  <c r="K327" i="7" s="1"/>
  <c r="J238" i="7"/>
  <c r="J327" i="7" s="1"/>
  <c r="I238" i="7"/>
  <c r="I327" i="7" s="1"/>
  <c r="H238" i="7"/>
  <c r="H327" i="7" s="1"/>
  <c r="G238" i="7"/>
  <c r="G327" i="7" s="1"/>
  <c r="F238" i="7"/>
  <c r="F327" i="7" s="1"/>
  <c r="E238" i="7"/>
  <c r="E327" i="7" s="1"/>
  <c r="D238" i="7"/>
  <c r="D327" i="7" s="1"/>
  <c r="B238" i="7"/>
  <c r="C327" i="7" s="1"/>
  <c r="Q205" i="7"/>
  <c r="P205" i="7"/>
  <c r="P326" i="7" s="1"/>
  <c r="O205" i="7"/>
  <c r="O326" i="7" s="1"/>
  <c r="N205" i="7"/>
  <c r="N326" i="7" s="1"/>
  <c r="M205" i="7"/>
  <c r="M326" i="7" s="1"/>
  <c r="L205" i="7"/>
  <c r="L326" i="7" s="1"/>
  <c r="K205" i="7"/>
  <c r="K326" i="7" s="1"/>
  <c r="J205" i="7"/>
  <c r="J326" i="7" s="1"/>
  <c r="I205" i="7"/>
  <c r="I326" i="7" s="1"/>
  <c r="H205" i="7"/>
  <c r="H326" i="7" s="1"/>
  <c r="G205" i="7"/>
  <c r="G326" i="7" s="1"/>
  <c r="F205" i="7"/>
  <c r="F326" i="7" s="1"/>
  <c r="E205" i="7"/>
  <c r="E326" i="7" s="1"/>
  <c r="D205" i="7"/>
  <c r="D326" i="7" s="1"/>
  <c r="B205" i="7"/>
  <c r="C326" i="7" s="1"/>
  <c r="P325" i="7"/>
  <c r="O325" i="7"/>
  <c r="N325" i="7"/>
  <c r="M325" i="7"/>
  <c r="L325" i="7"/>
  <c r="K325" i="7"/>
  <c r="J325" i="7"/>
  <c r="I325" i="7"/>
  <c r="H325" i="7"/>
  <c r="G325" i="7"/>
  <c r="F325" i="7"/>
  <c r="E325" i="7"/>
  <c r="D325" i="7"/>
  <c r="C325" i="7"/>
  <c r="P146" i="7"/>
  <c r="P324" i="7" s="1"/>
  <c r="O146" i="7"/>
  <c r="O324" i="7" s="1"/>
  <c r="N146" i="7"/>
  <c r="N324" i="7" s="1"/>
  <c r="M146" i="7"/>
  <c r="M324" i="7" s="1"/>
  <c r="L146" i="7"/>
  <c r="L324" i="7" s="1"/>
  <c r="K146" i="7"/>
  <c r="K324" i="7" s="1"/>
  <c r="J146" i="7"/>
  <c r="J324" i="7" s="1"/>
  <c r="I146" i="7"/>
  <c r="I324" i="7" s="1"/>
  <c r="H146" i="7"/>
  <c r="H324" i="7" s="1"/>
  <c r="G146" i="7"/>
  <c r="G324" i="7" s="1"/>
  <c r="F146" i="7"/>
  <c r="F324" i="7" s="1"/>
  <c r="E146" i="7"/>
  <c r="E324" i="7" s="1"/>
  <c r="D146" i="7"/>
  <c r="D324" i="7" s="1"/>
  <c r="B146" i="7"/>
  <c r="C324" i="7" s="1"/>
  <c r="P323" i="7"/>
  <c r="O323" i="7"/>
  <c r="N323" i="7"/>
  <c r="M323" i="7"/>
  <c r="L323" i="7"/>
  <c r="K323" i="7"/>
  <c r="J323" i="7"/>
  <c r="I323" i="7"/>
  <c r="H323" i="7"/>
  <c r="G323" i="7"/>
  <c r="F323" i="7"/>
  <c r="E323" i="7"/>
  <c r="D323" i="7"/>
  <c r="C323" i="7"/>
  <c r="P322" i="7"/>
  <c r="O322" i="7"/>
  <c r="N322" i="7"/>
  <c r="M322" i="7"/>
  <c r="L322" i="7"/>
  <c r="K322" i="7"/>
  <c r="J322" i="7"/>
  <c r="I322" i="7"/>
  <c r="H322" i="7"/>
  <c r="G322" i="7"/>
  <c r="F322" i="7"/>
  <c r="E322" i="7"/>
  <c r="D322" i="7"/>
  <c r="C322" i="7"/>
  <c r="P62" i="7"/>
  <c r="P321" i="7" s="1"/>
  <c r="O62" i="7"/>
  <c r="O321" i="7" s="1"/>
  <c r="N62" i="7"/>
  <c r="N321" i="7" s="1"/>
  <c r="M62" i="7"/>
  <c r="M321" i="7" s="1"/>
  <c r="L62" i="7"/>
  <c r="L321" i="7" s="1"/>
  <c r="K62" i="7"/>
  <c r="K321" i="7" s="1"/>
  <c r="J62" i="7"/>
  <c r="J321" i="7" s="1"/>
  <c r="I62" i="7"/>
  <c r="I321" i="7" s="1"/>
  <c r="H62" i="7"/>
  <c r="H321" i="7" s="1"/>
  <c r="G62" i="7"/>
  <c r="G321" i="7" s="1"/>
  <c r="F62" i="7"/>
  <c r="F321" i="7" s="1"/>
  <c r="E62" i="7"/>
  <c r="E321" i="7" s="1"/>
  <c r="D62" i="7"/>
  <c r="D321" i="7" s="1"/>
  <c r="C62" i="7"/>
  <c r="C321" i="7" s="1"/>
  <c r="P320" i="7"/>
  <c r="O320" i="7"/>
  <c r="N320" i="7"/>
  <c r="M320" i="7"/>
  <c r="L320" i="7"/>
  <c r="K320" i="7"/>
  <c r="J320" i="7"/>
  <c r="I320" i="7"/>
  <c r="H320" i="7"/>
  <c r="G320" i="7"/>
  <c r="F320" i="7"/>
  <c r="E320" i="7"/>
  <c r="D320" i="7"/>
  <c r="C320" i="7"/>
  <c r="D324" i="6"/>
  <c r="D321" i="6"/>
  <c r="P311" i="6"/>
  <c r="P327" i="6" s="1"/>
  <c r="O311" i="6"/>
  <c r="O327" i="6" s="1"/>
  <c r="N311" i="6"/>
  <c r="N327" i="6" s="1"/>
  <c r="M311" i="6"/>
  <c r="M327" i="6" s="1"/>
  <c r="L311" i="6"/>
  <c r="L327" i="6" s="1"/>
  <c r="K311" i="6"/>
  <c r="K327" i="6" s="1"/>
  <c r="J311" i="6"/>
  <c r="J327" i="6" s="1"/>
  <c r="I311" i="6"/>
  <c r="I327" i="6" s="1"/>
  <c r="H311" i="6"/>
  <c r="H327" i="6" s="1"/>
  <c r="G311" i="6"/>
  <c r="G327" i="6" s="1"/>
  <c r="F311" i="6"/>
  <c r="F327" i="6" s="1"/>
  <c r="E311" i="6"/>
  <c r="E327" i="6" s="1"/>
  <c r="D311" i="6"/>
  <c r="D327" i="6" s="1"/>
  <c r="B311" i="6"/>
  <c r="C327" i="6" s="1"/>
  <c r="P326" i="6"/>
  <c r="O326" i="6"/>
  <c r="N326" i="6"/>
  <c r="M326" i="6"/>
  <c r="L326" i="6"/>
  <c r="K326" i="6"/>
  <c r="J326" i="6"/>
  <c r="I326" i="6"/>
  <c r="H326" i="6"/>
  <c r="G326" i="6"/>
  <c r="F326" i="6"/>
  <c r="E326" i="6"/>
  <c r="D326" i="6"/>
  <c r="C326" i="6"/>
  <c r="P237" i="6"/>
  <c r="P325" i="6" s="1"/>
  <c r="O237" i="6"/>
  <c r="O325" i="6" s="1"/>
  <c r="N237" i="6"/>
  <c r="N325" i="6" s="1"/>
  <c r="M237" i="6"/>
  <c r="M325" i="6" s="1"/>
  <c r="L237" i="6"/>
  <c r="L325" i="6" s="1"/>
  <c r="K237" i="6"/>
  <c r="K325" i="6" s="1"/>
  <c r="J237" i="6"/>
  <c r="J325" i="6" s="1"/>
  <c r="I237" i="6"/>
  <c r="I325" i="6" s="1"/>
  <c r="H237" i="6"/>
  <c r="H325" i="6" s="1"/>
  <c r="G237" i="6"/>
  <c r="G325" i="6" s="1"/>
  <c r="F237" i="6"/>
  <c r="F325" i="6" s="1"/>
  <c r="E237" i="6"/>
  <c r="E325" i="6" s="1"/>
  <c r="D237" i="6"/>
  <c r="D325" i="6" s="1"/>
  <c r="B237" i="6"/>
  <c r="C325" i="6" s="1"/>
  <c r="P204" i="6"/>
  <c r="O204" i="6"/>
  <c r="P324" i="6" s="1"/>
  <c r="N204" i="6"/>
  <c r="O324" i="6" s="1"/>
  <c r="M204" i="6"/>
  <c r="N324" i="6" s="1"/>
  <c r="L204" i="6"/>
  <c r="M324" i="6" s="1"/>
  <c r="K204" i="6"/>
  <c r="L324" i="6" s="1"/>
  <c r="J204" i="6"/>
  <c r="K324" i="6" s="1"/>
  <c r="I204" i="6"/>
  <c r="J324" i="6" s="1"/>
  <c r="H204" i="6"/>
  <c r="I324" i="6" s="1"/>
  <c r="G204" i="6"/>
  <c r="H324" i="6" s="1"/>
  <c r="F204" i="6"/>
  <c r="G324" i="6" s="1"/>
  <c r="E204" i="6"/>
  <c r="F324" i="6" s="1"/>
  <c r="D204" i="6"/>
  <c r="E324" i="6" s="1"/>
  <c r="B204" i="6"/>
  <c r="C324" i="6" s="1"/>
  <c r="P323" i="6"/>
  <c r="O323" i="6"/>
  <c r="N323" i="6"/>
  <c r="M323" i="6"/>
  <c r="L323" i="6"/>
  <c r="K323" i="6"/>
  <c r="J323" i="6"/>
  <c r="I323" i="6"/>
  <c r="H323" i="6"/>
  <c r="G323" i="6"/>
  <c r="F323" i="6"/>
  <c r="E323" i="6"/>
  <c r="D323" i="6"/>
  <c r="C323" i="6"/>
  <c r="P147" i="6"/>
  <c r="P322" i="6" s="1"/>
  <c r="O147" i="6"/>
  <c r="O322" i="6" s="1"/>
  <c r="N147" i="6"/>
  <c r="N322" i="6" s="1"/>
  <c r="M147" i="6"/>
  <c r="M322" i="6" s="1"/>
  <c r="L147" i="6"/>
  <c r="L322" i="6" s="1"/>
  <c r="K147" i="6"/>
  <c r="K322" i="6" s="1"/>
  <c r="J147" i="6"/>
  <c r="J322" i="6" s="1"/>
  <c r="I147" i="6"/>
  <c r="I322" i="6" s="1"/>
  <c r="H147" i="6"/>
  <c r="H322" i="6" s="1"/>
  <c r="G147" i="6"/>
  <c r="G322" i="6" s="1"/>
  <c r="F147" i="6"/>
  <c r="F322" i="6" s="1"/>
  <c r="E147" i="6"/>
  <c r="E322" i="6" s="1"/>
  <c r="D147" i="6"/>
  <c r="D322" i="6" s="1"/>
  <c r="C147" i="6"/>
  <c r="C322" i="6" s="1"/>
  <c r="P121" i="6"/>
  <c r="O121" i="6"/>
  <c r="P321" i="6" s="1"/>
  <c r="N121" i="6"/>
  <c r="O321" i="6" s="1"/>
  <c r="M121" i="6"/>
  <c r="N321" i="6" s="1"/>
  <c r="L121" i="6"/>
  <c r="M321" i="6" s="1"/>
  <c r="K121" i="6"/>
  <c r="L321" i="6" s="1"/>
  <c r="J121" i="6"/>
  <c r="K321" i="6" s="1"/>
  <c r="I121" i="6"/>
  <c r="J321" i="6" s="1"/>
  <c r="H121" i="6"/>
  <c r="I321" i="6" s="1"/>
  <c r="G121" i="6"/>
  <c r="H321" i="6" s="1"/>
  <c r="F121" i="6"/>
  <c r="G321" i="6" s="1"/>
  <c r="E121" i="6"/>
  <c r="F321" i="6" s="1"/>
  <c r="D121" i="6"/>
  <c r="E321" i="6" s="1"/>
  <c r="B121" i="6"/>
  <c r="C321" i="6" s="1"/>
  <c r="P92" i="6"/>
  <c r="P320" i="6" s="1"/>
  <c r="O92" i="6"/>
  <c r="O320" i="6" s="1"/>
  <c r="N92" i="6"/>
  <c r="N320" i="6" s="1"/>
  <c r="M92" i="6"/>
  <c r="M320" i="6" s="1"/>
  <c r="L92" i="6"/>
  <c r="L320" i="6" s="1"/>
  <c r="K92" i="6"/>
  <c r="K320" i="6" s="1"/>
  <c r="J92" i="6"/>
  <c r="J320" i="6" s="1"/>
  <c r="I92" i="6"/>
  <c r="I320" i="6" s="1"/>
  <c r="H92" i="6"/>
  <c r="H320" i="6" s="1"/>
  <c r="G92" i="6"/>
  <c r="G320" i="6" s="1"/>
  <c r="F92" i="6"/>
  <c r="F320" i="6" s="1"/>
  <c r="E92" i="6"/>
  <c r="E320" i="6" s="1"/>
  <c r="D92" i="6"/>
  <c r="D320" i="6" s="1"/>
  <c r="B92" i="6"/>
  <c r="C320" i="6" s="1"/>
  <c r="P319" i="6"/>
  <c r="O319" i="6"/>
  <c r="N319" i="6"/>
  <c r="M319" i="6"/>
  <c r="L319" i="6"/>
  <c r="K319" i="6"/>
  <c r="J319" i="6"/>
  <c r="I319" i="6"/>
  <c r="H319" i="6"/>
  <c r="G319" i="6"/>
  <c r="F319" i="6"/>
  <c r="E319" i="6"/>
  <c r="D319" i="6"/>
  <c r="C319" i="6"/>
  <c r="P318" i="6"/>
  <c r="O318" i="6"/>
  <c r="N318" i="6"/>
  <c r="M318" i="6"/>
  <c r="L318" i="6"/>
  <c r="K318" i="6"/>
  <c r="J318" i="6"/>
  <c r="I318" i="6"/>
  <c r="H318" i="6"/>
  <c r="G318" i="6"/>
  <c r="F318" i="6"/>
  <c r="E318" i="6"/>
  <c r="D318" i="6"/>
  <c r="C318" i="6"/>
  <c r="F330" i="7" l="1"/>
  <c r="F331" i="7" s="1"/>
  <c r="F333" i="7" s="1"/>
  <c r="N330" i="7"/>
  <c r="N331" i="7" s="1"/>
  <c r="N333" i="7" s="1"/>
  <c r="J330" i="7"/>
  <c r="J331" i="7" s="1"/>
  <c r="J333" i="7" s="1"/>
  <c r="F328" i="6"/>
  <c r="F329" i="6" s="1"/>
  <c r="F331" i="6" s="1"/>
  <c r="J328" i="6"/>
  <c r="J329" i="6" s="1"/>
  <c r="J331" i="6" s="1"/>
  <c r="N328" i="6"/>
  <c r="N329" i="6" s="1"/>
  <c r="N331" i="6" s="1"/>
  <c r="C328" i="6"/>
  <c r="C329" i="6" s="1"/>
  <c r="C331" i="6" s="1"/>
  <c r="L330" i="7"/>
  <c r="L331" i="7" s="1"/>
  <c r="L333" i="7" s="1"/>
  <c r="G330" i="7"/>
  <c r="G331" i="7" s="1"/>
  <c r="G333" i="7" s="1"/>
  <c r="O330" i="7"/>
  <c r="O331" i="7" s="1"/>
  <c r="O333" i="7" s="1"/>
  <c r="E330" i="7"/>
  <c r="E331" i="7" s="1"/>
  <c r="E333" i="7" s="1"/>
  <c r="I330" i="7"/>
  <c r="I331" i="7" s="1"/>
  <c r="I333" i="7" s="1"/>
  <c r="M330" i="7"/>
  <c r="M331" i="7" s="1"/>
  <c r="M333" i="7" s="1"/>
  <c r="H330" i="7"/>
  <c r="H331" i="7" s="1"/>
  <c r="H333" i="7" s="1"/>
  <c r="C330" i="7"/>
  <c r="C331" i="7" s="1"/>
  <c r="C333" i="7" s="1"/>
  <c r="K330" i="7"/>
  <c r="K331" i="7" s="1"/>
  <c r="P330" i="7"/>
  <c r="P331" i="7" s="1"/>
  <c r="P333" i="7" s="1"/>
  <c r="D330" i="7"/>
  <c r="D331" i="7" s="1"/>
  <c r="D333" i="7" s="1"/>
  <c r="G328" i="6"/>
  <c r="G329" i="6" s="1"/>
  <c r="G331" i="6" s="1"/>
  <c r="K328" i="6"/>
  <c r="K329" i="6" s="1"/>
  <c r="O328" i="6"/>
  <c r="O329" i="6" s="1"/>
  <c r="O331" i="6" s="1"/>
  <c r="D328" i="6"/>
  <c r="D329" i="6" s="1"/>
  <c r="D331" i="6" s="1"/>
  <c r="H328" i="6"/>
  <c r="H329" i="6" s="1"/>
  <c r="H331" i="6" s="1"/>
  <c r="L328" i="6"/>
  <c r="L329" i="6" s="1"/>
  <c r="L331" i="6" s="1"/>
  <c r="P328" i="6"/>
  <c r="P329" i="6" s="1"/>
  <c r="P331" i="6" s="1"/>
  <c r="E328" i="6"/>
  <c r="E329" i="6" s="1"/>
  <c r="E331" i="6" s="1"/>
  <c r="I328" i="6"/>
  <c r="I329" i="6" s="1"/>
  <c r="I331" i="6" s="1"/>
  <c r="M328" i="6"/>
  <c r="M329" i="6" s="1"/>
  <c r="M331" i="6" s="1"/>
</calcChain>
</file>

<file path=xl/sharedStrings.xml><?xml version="1.0" encoding="utf-8"?>
<sst xmlns="http://schemas.openxmlformats.org/spreadsheetml/2006/main" count="1380" uniqueCount="260">
  <si>
    <t>ГБОУ НАО "НСШ им.А.П. ПЫРЕРКИ"</t>
  </si>
  <si>
    <t>ДЕНЬ 1</t>
  </si>
  <si>
    <t>Наименование блюда</t>
  </si>
  <si>
    <t>Выход</t>
  </si>
  <si>
    <t>Химический состав</t>
  </si>
  <si>
    <t>Брутто, г</t>
  </si>
  <si>
    <t>Нетто, г</t>
  </si>
  <si>
    <t>Белки, г</t>
  </si>
  <si>
    <t>Жиры, г</t>
  </si>
  <si>
    <t>Углеводы, г</t>
  </si>
  <si>
    <t>Завтрак</t>
  </si>
  <si>
    <t xml:space="preserve">    СОЛЬ  ЙОДИРОВАННАЯ</t>
  </si>
  <si>
    <t>0,3</t>
  </si>
  <si>
    <t>30</t>
  </si>
  <si>
    <t>24</t>
  </si>
  <si>
    <t>0,4</t>
  </si>
  <si>
    <t>0,5</t>
  </si>
  <si>
    <t xml:space="preserve">    ОГУРЦЫ ГРУНТОВЫЕ</t>
  </si>
  <si>
    <t xml:space="preserve">    ТОМАТЫ ГРУНТОВЫЕ</t>
  </si>
  <si>
    <t>15</t>
  </si>
  <si>
    <t>0,6</t>
  </si>
  <si>
    <t xml:space="preserve">    МАСЛО ПОДСОЛНЕЧНОЕ РАФИНИРОВАНОЕ</t>
  </si>
  <si>
    <t>2,4</t>
  </si>
  <si>
    <t>100</t>
  </si>
  <si>
    <t xml:space="preserve">    МОЛОКО ПАСТЕР. 3,2% ЖИРНОСТИ</t>
  </si>
  <si>
    <t>5</t>
  </si>
  <si>
    <t xml:space="preserve">    ЛУК РЕПЧАТЫЙ</t>
  </si>
  <si>
    <t xml:space="preserve">    БАТОН ПРОСТОЙ</t>
  </si>
  <si>
    <t>150</t>
  </si>
  <si>
    <t xml:space="preserve">    КАРТОФЕЛЬ</t>
  </si>
  <si>
    <t>105</t>
  </si>
  <si>
    <t>2</t>
  </si>
  <si>
    <t xml:space="preserve">    МАСЛО СЛАДКО-СЛИВОЧНОЕ НЕСОЛЕНОЕ</t>
  </si>
  <si>
    <t>6</t>
  </si>
  <si>
    <t>3</t>
  </si>
  <si>
    <t xml:space="preserve">    МУКА ПШЕНИЧНАЯ ВЫСШ.СОРТ</t>
  </si>
  <si>
    <t xml:space="preserve">    ВОДА ПИТЬЕВАЯ</t>
  </si>
  <si>
    <t>20</t>
  </si>
  <si>
    <t>ХЛЕБ ПШЕНИЧНЫЙ В/С</t>
  </si>
  <si>
    <t xml:space="preserve">    ХЛЕБ ПШЕНИЧН.ФОРМОВОЙ МУКА ВЫСШ.СОРТ</t>
  </si>
  <si>
    <t>0,04 шт.</t>
  </si>
  <si>
    <t>КОМПОТ ИЗ КУРАГИ</t>
  </si>
  <si>
    <t>200</t>
  </si>
  <si>
    <t xml:space="preserve">    СУШЕНЫЕ АБРИКОСЫ БЕЗ КОСТОЧКИ (КУРАГА)</t>
  </si>
  <si>
    <t>19,5</t>
  </si>
  <si>
    <t>1</t>
  </si>
  <si>
    <t xml:space="preserve">    САХАР ПЕСОК</t>
  </si>
  <si>
    <t>210</t>
  </si>
  <si>
    <t>ДЕНЬ 2</t>
  </si>
  <si>
    <t xml:space="preserve">    ОВСЯНЫЕ ХЛОПЬЯ "ГЕРКУЛЕС"</t>
  </si>
  <si>
    <t>4</t>
  </si>
  <si>
    <t>БУТЕРБРОД С МАСЛОМ</t>
  </si>
  <si>
    <t>9,7</t>
  </si>
  <si>
    <t>7</t>
  </si>
  <si>
    <t>ХЛЕБ РЖАНОЙ</t>
  </si>
  <si>
    <t>10</t>
  </si>
  <si>
    <t>11</t>
  </si>
  <si>
    <t>2,9</t>
  </si>
  <si>
    <t>9</t>
  </si>
  <si>
    <t>ДЕНЬ 3</t>
  </si>
  <si>
    <t>САЛАТ ИЗ СВЕЖИХ ОГУРЦОВ</t>
  </si>
  <si>
    <t>1,4</t>
  </si>
  <si>
    <t>БИГОС С МЯСОМ</t>
  </si>
  <si>
    <t xml:space="preserve">    П/Ф КР/КУС. ОЛЕНИНА ЛОП.ЧАСТЬ</t>
  </si>
  <si>
    <t>50</t>
  </si>
  <si>
    <t>42,5</t>
  </si>
  <si>
    <t xml:space="preserve">    КАПУСТА БЕЛОКОЧАННАЯ</t>
  </si>
  <si>
    <t>178,6</t>
  </si>
  <si>
    <t>2,5</t>
  </si>
  <si>
    <t>23,6</t>
  </si>
  <si>
    <t xml:space="preserve">    МОРКОВЬ</t>
  </si>
  <si>
    <t>21,4</t>
  </si>
  <si>
    <t xml:space="preserve">    ТОМАТНАЯ ПАСТА</t>
  </si>
  <si>
    <t>5,7</t>
  </si>
  <si>
    <t>БАНАН</t>
  </si>
  <si>
    <t>ДЕНЬ 4</t>
  </si>
  <si>
    <t>САЛАТ ИЗ СВЕЖИХ ПОМИДОРОВ</t>
  </si>
  <si>
    <t>50,3</t>
  </si>
  <si>
    <t>БЕФСТРОГАНОВ</t>
  </si>
  <si>
    <t>90</t>
  </si>
  <si>
    <t>КАРТОФЕЛЬ И ОВОЩИ, ТУШЕНЫЕ</t>
  </si>
  <si>
    <t>157,5</t>
  </si>
  <si>
    <t>94,5</t>
  </si>
  <si>
    <t>7,3</t>
  </si>
  <si>
    <t>8,9</t>
  </si>
  <si>
    <t>7,5</t>
  </si>
  <si>
    <t>ЧАЙ С САХАРОМ</t>
  </si>
  <si>
    <t xml:space="preserve">    ЧАЙ ЧЕРНЫЙ БАЙХОВЫЙ</t>
  </si>
  <si>
    <t>8</t>
  </si>
  <si>
    <t>ДЕНЬ 5</t>
  </si>
  <si>
    <t>180</t>
  </si>
  <si>
    <t>40</t>
  </si>
  <si>
    <t>ДЕНЬ 6</t>
  </si>
  <si>
    <t>КАРТОФЕЛЬ ОТВАРНОЙ</t>
  </si>
  <si>
    <t>КОМПОТ ИЗ СМЕСИ СУХОФРУКТОВ</t>
  </si>
  <si>
    <t xml:space="preserve">    СУХОФРУКТЫ (СМЕСЬ)</t>
  </si>
  <si>
    <t>203</t>
  </si>
  <si>
    <t>ДЕНЬ 7</t>
  </si>
  <si>
    <t xml:space="preserve">    ГОРОШЕК ЗЕЛЕНЫЙ КОНСЕРВЫ</t>
  </si>
  <si>
    <t>ДЕНЬ 8</t>
  </si>
  <si>
    <t>ПОМИДОР СВЕЖИЙ</t>
  </si>
  <si>
    <t>ПЕЧЕНЬ ПО-СТРОГАНОВСКИ</t>
  </si>
  <si>
    <t xml:space="preserve">    ГОВЯЖЬЯ ПЕЧЕНЬ</t>
  </si>
  <si>
    <t>КАША ГРЕЧНЕВАЯ РАССЫПЧАТАЯ</t>
  </si>
  <si>
    <t xml:space="preserve">    КРУПА ГРЕЧНЕВАЯ ЯДРИЦА</t>
  </si>
  <si>
    <t>54,2</t>
  </si>
  <si>
    <t>53,7</t>
  </si>
  <si>
    <t>83,3</t>
  </si>
  <si>
    <t xml:space="preserve">    БРУСНИКА</t>
  </si>
  <si>
    <t>20,41</t>
  </si>
  <si>
    <t>186</t>
  </si>
  <si>
    <t xml:space="preserve">    КРАХМАЛ КАРТОФЕЛЬНЫЙ</t>
  </si>
  <si>
    <t>ДЕНЬ 9</t>
  </si>
  <si>
    <t>САЛАТ ИЗ ПЕКИНСКОЙ КАПУСТЫ СО СВЕЖИМИ ОВОЩАМИ</t>
  </si>
  <si>
    <t>СОУС ТОМАТНЫЙ №364</t>
  </si>
  <si>
    <t>КОМПОТ ИЗ СВЕЖИХ ПЛОДОВ</t>
  </si>
  <si>
    <t>ДЕНЬ 10</t>
  </si>
  <si>
    <t xml:space="preserve">    КРУПА ПШЕНИЧНАЯ ПОЛТАВСКАЯ</t>
  </si>
  <si>
    <t>19,8</t>
  </si>
  <si>
    <t>13</t>
  </si>
  <si>
    <t>12,38</t>
  </si>
  <si>
    <t>66</t>
  </si>
  <si>
    <t>19,7</t>
  </si>
  <si>
    <t>14</t>
  </si>
  <si>
    <t>106,8</t>
  </si>
  <si>
    <t xml:space="preserve">ЭНЕРГЕТИЧЕСКАЯ ЦЕННОСТЬ </t>
  </si>
  <si>
    <t>Витамины, мг</t>
  </si>
  <si>
    <t>Минеральные вещества, мг</t>
  </si>
  <si>
    <t xml:space="preserve">№ ТК
(номер рецептуры) </t>
  </si>
  <si>
    <t>В 1</t>
  </si>
  <si>
    <t>С</t>
  </si>
  <si>
    <t>А</t>
  </si>
  <si>
    <t>рр</t>
  </si>
  <si>
    <t>Са</t>
  </si>
  <si>
    <t>Р</t>
  </si>
  <si>
    <t>Мg</t>
  </si>
  <si>
    <t>Fe</t>
  </si>
  <si>
    <t>I, мкг</t>
  </si>
  <si>
    <t>САЛАТ ИЗ СВЕЖИХ ОГУРЦОВ И ПОМИДОР</t>
  </si>
  <si>
    <t>КОТЛЕТЫ МЯСНЫЕ</t>
  </si>
  <si>
    <t>МЯСО ОЛЕНИНА 1 КАТЕГОРИИ</t>
  </si>
  <si>
    <t xml:space="preserve">ХЛЕБ ПШЕНИЧНЫЙ </t>
  </si>
  <si>
    <t xml:space="preserve">ПЮРЕ КАРТОФЕЛЬНОЕ БЕЗ МОЛОКА </t>
  </si>
  <si>
    <t xml:space="preserve">ВОДА </t>
  </si>
  <si>
    <t xml:space="preserve">ХЛЕБ РЖАНОЙ </t>
  </si>
  <si>
    <t xml:space="preserve">ВСЕГО ЗАВТРАК </t>
  </si>
  <si>
    <t>Энергетическая ценность</t>
  </si>
  <si>
    <t xml:space="preserve">КАША ГЕРКУЛЕСОВАЯ НА ВОДЕ С РАСТИТЕЛЬНЫМ МАСЛОМ  </t>
  </si>
  <si>
    <t>МАСЛО РАСТИТЕЛЬНОЕ</t>
  </si>
  <si>
    <t xml:space="preserve">ЧАЙ ЧЕРНЫЙ БАЙХОВЫЙ </t>
  </si>
  <si>
    <t>54-2г</t>
  </si>
  <si>
    <t xml:space="preserve">ФРУКТ </t>
  </si>
  <si>
    <t>ВСЕГО ЗАВТРАК</t>
  </si>
  <si>
    <t>142,9</t>
  </si>
  <si>
    <t>17,1</t>
  </si>
  <si>
    <t>КИСЕЛЬ ИЗ СВЕЖИХ ЯГОД</t>
  </si>
  <si>
    <t>20,63</t>
  </si>
  <si>
    <t>20,22</t>
  </si>
  <si>
    <t>173</t>
  </si>
  <si>
    <t>ФРУКТ</t>
  </si>
  <si>
    <t>76,5</t>
  </si>
  <si>
    <t>10,9</t>
  </si>
  <si>
    <t>135</t>
  </si>
  <si>
    <t xml:space="preserve">КАША ПШЕНИЧНАЯ ВЯЗКАЯ НА ВОДЕ С РАСТИТЕЛЬНЫМ МАСЛОМ </t>
  </si>
  <si>
    <t xml:space="preserve">МАСЛО РАСТИТЕЛЬНОЕ </t>
  </si>
  <si>
    <t xml:space="preserve">САЛАТ ИЗ СВЕКЛЫ </t>
  </si>
  <si>
    <t>225</t>
  </si>
  <si>
    <t>ШНИЦЕЛЬ ИЗ ГОВЯДИНЫ</t>
  </si>
  <si>
    <t>говядина 1 категории</t>
  </si>
  <si>
    <t>хлеб пшеничный</t>
  </si>
  <si>
    <t>сухари пшеничные</t>
  </si>
  <si>
    <t>масло сливочное</t>
  </si>
  <si>
    <t>соль йодированная</t>
  </si>
  <si>
    <t>вода</t>
  </si>
  <si>
    <t>ОГУРЕЦ СВЕЖИЙ НАРЕЗКА</t>
  </si>
  <si>
    <t xml:space="preserve">ТЕФТЕЛИ МЯСНЫЕ ПАРОВЫЕ </t>
  </si>
  <si>
    <t>мясо бескостное 1 категории</t>
  </si>
  <si>
    <t>лук репчатый</t>
  </si>
  <si>
    <t>МАСЛО СЛИВОЧНОЕ</t>
  </si>
  <si>
    <t>соль</t>
  </si>
  <si>
    <t xml:space="preserve">РАГУ ОВОЩНОЕ </t>
  </si>
  <si>
    <t>94,29</t>
  </si>
  <si>
    <t>15,48</t>
  </si>
  <si>
    <t>12,81</t>
  </si>
  <si>
    <t>16,67</t>
  </si>
  <si>
    <t>52,9</t>
  </si>
  <si>
    <t>0,32</t>
  </si>
  <si>
    <t>9,53</t>
  </si>
  <si>
    <t>8,01</t>
  </si>
  <si>
    <t>99,32</t>
  </si>
  <si>
    <t>КИСЕЛЬ ИЗ  ЯГОД СВЕЖИХ</t>
  </si>
  <si>
    <t>Обед</t>
  </si>
  <si>
    <t>54-11м</t>
  </si>
  <si>
    <t>1 день</t>
  </si>
  <si>
    <t>2 день</t>
  </si>
  <si>
    <t>3 день</t>
  </si>
  <si>
    <t>4 день</t>
  </si>
  <si>
    <t>5 день</t>
  </si>
  <si>
    <t>6 день</t>
  </si>
  <si>
    <t>7 день</t>
  </si>
  <si>
    <t>8 день</t>
  </si>
  <si>
    <t>9 день</t>
  </si>
  <si>
    <t>10 день</t>
  </si>
  <si>
    <t xml:space="preserve">Всего за 10 дней </t>
  </si>
  <si>
    <t xml:space="preserve">Среднее </t>
  </si>
  <si>
    <t xml:space="preserve">Норма по СанПиН </t>
  </si>
  <si>
    <t>Выполнение, %</t>
  </si>
  <si>
    <t>15,4-19,25</t>
  </si>
  <si>
    <t>15,8-19,75</t>
  </si>
  <si>
    <t>57-83,75</t>
  </si>
  <si>
    <t>470-587,5</t>
  </si>
  <si>
    <t>ЧАЙ ЧЕРНЫЙ С САХАРОМ</t>
  </si>
  <si>
    <t xml:space="preserve">ЧАЙ ЧЕРНЫЙ С САХАРОМ </t>
  </si>
  <si>
    <t>18-22,5</t>
  </si>
  <si>
    <t>18,4-23</t>
  </si>
  <si>
    <t>76,6-95,75</t>
  </si>
  <si>
    <t>544-680</t>
  </si>
  <si>
    <t xml:space="preserve">СОУС КРАСНЫЙ ОСНОВНОЙ </t>
  </si>
  <si>
    <t>ЧАЙ ЧЕРНЫЙ БАЙХОВЫЙ С САХАРОМ</t>
  </si>
  <si>
    <t xml:space="preserve">СЫР ПОРЦИЯМИ </t>
  </si>
  <si>
    <t>СОК ФРУКТОВЫЙ</t>
  </si>
  <si>
    <t xml:space="preserve">КОТЛЕТА "ДОМАШНЯЯ" </t>
  </si>
  <si>
    <t>МАКАРОННЫЕ ИЗДЕЛИЯ ОТВАРНЫЕ</t>
  </si>
  <si>
    <t>ЯБЛОКИ</t>
  </si>
  <si>
    <t>САХАР</t>
  </si>
  <si>
    <t>ХЛЕБ ПШЕНИЧНЫЙ</t>
  </si>
  <si>
    <t>ЧАЙ С САХАРОМ И ЛИМОНОМ</t>
  </si>
  <si>
    <t>СЫР ПОРЦИЯМИ</t>
  </si>
  <si>
    <t xml:space="preserve">    САЛАТ</t>
  </si>
  <si>
    <t>18</t>
  </si>
  <si>
    <t>17,8</t>
  </si>
  <si>
    <t>17,4</t>
  </si>
  <si>
    <t>70</t>
  </si>
  <si>
    <t>4,4</t>
  </si>
  <si>
    <t>13,5</t>
  </si>
  <si>
    <t>8,4</t>
  </si>
  <si>
    <t xml:space="preserve">    Укроп сушеный</t>
  </si>
  <si>
    <t xml:space="preserve">    Петрушка сушеная</t>
  </si>
  <si>
    <t>68,4</t>
  </si>
  <si>
    <t>54,6</t>
  </si>
  <si>
    <t>12</t>
  </si>
  <si>
    <t>11,9</t>
  </si>
  <si>
    <t>9,2</t>
  </si>
  <si>
    <t xml:space="preserve">    ПЕРЕЦ ЗЕЛЕНЫЙ СЛАДКИЙ</t>
  </si>
  <si>
    <t>23</t>
  </si>
  <si>
    <t>18,4</t>
  </si>
  <si>
    <t>0,02 шт.</t>
  </si>
  <si>
    <t>14,3</t>
  </si>
  <si>
    <t xml:space="preserve">    ФАРШ ОЛЕНИЙ</t>
  </si>
  <si>
    <t>72</t>
  </si>
  <si>
    <t>64,8</t>
  </si>
  <si>
    <t>11,3</t>
  </si>
  <si>
    <t xml:space="preserve">    ЯЙЦА КУРИНЫЕ (ШТ.)</t>
  </si>
  <si>
    <t>0,12 шт.</t>
  </si>
  <si>
    <t xml:space="preserve">    МАКАРОННЫЕ ИЗДЕЛИЯ ВЫСШ.СОРТ</t>
  </si>
  <si>
    <t>53,3</t>
  </si>
  <si>
    <t>43,9</t>
  </si>
  <si>
    <t xml:space="preserve">САЛАТ ИЗ СВЕЖИХ ПОМИДОР </t>
  </si>
  <si>
    <t>ШНИЦЕЛЬ ИЗ ОЛЕНИНЫ</t>
  </si>
  <si>
    <t>оленина 1 категории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</si>
</sst>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;\-#,##0.0"/>
    <numFmt numFmtId="165" formatCode="0.0"/>
    <numFmt numFmtId="166" formatCode="#,##0.0_ ;\-#,##0.0\ "/>
  </numFmts>
  <fonts count="18" x14ac:knownFonts="1">
    <font>
      <sz val="11"/>
      <color theme="1"/>
      <name val="Calibri"/>
      <family val="2"/>
      <scheme val="minor"/>
    </font>
    <font>
      <sz val="8"/>
      <color rgb="FF000000"/>
      <name val="Tahoma"/>
    </font>
    <font>
      <sz val="8"/>
      <color rgb="FF000000"/>
      <name val="Tahoma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8"/>
      <color rgb="FF000000"/>
      <name val="Tahoma"/>
      <family val="2"/>
      <charset val="204"/>
    </font>
    <font>
      <b/>
      <sz val="8"/>
      <name val="Arial"/>
      <family val="2"/>
      <charset val="204"/>
    </font>
    <font>
      <b/>
      <sz val="8"/>
      <name val="Tahoma"/>
      <family val="2"/>
      <charset val="204"/>
    </font>
    <font>
      <b/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8"/>
      <color rgb="FF000000"/>
      <name val="Times New Roman"/>
      <family val="1"/>
      <charset val="204"/>
    </font>
    <font>
      <sz val="9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17">
    <xf numFmtId="0" fontId="0" fillId="0" borderId="0" xfId="0"/>
    <xf numFmtId="0" fontId="3" fillId="0" borderId="0" xfId="2" applyFont="1" applyFill="1" applyBorder="1" applyAlignment="1">
      <alignment horizontal="left" vertical="top" wrapText="1"/>
    </xf>
    <xf numFmtId="0" fontId="2" fillId="0" borderId="0" xfId="2" applyFont="1"/>
    <xf numFmtId="0" fontId="2" fillId="0" borderId="0" xfId="2" applyFont="1" applyAlignment="1">
      <alignment horizontal="center" vertical="center"/>
    </xf>
    <xf numFmtId="0" fontId="2" fillId="0" borderId="0" xfId="2"/>
    <xf numFmtId="0" fontId="4" fillId="0" borderId="2" xfId="2" applyFont="1" applyFill="1" applyBorder="1" applyAlignment="1">
      <alignment horizontal="center" vertical="center" wrapText="1"/>
    </xf>
    <xf numFmtId="0" fontId="6" fillId="0" borderId="6" xfId="2" applyFont="1" applyFill="1" applyBorder="1" applyAlignment="1">
      <alignment horizontal="center" vertical="center" wrapText="1"/>
    </xf>
    <xf numFmtId="0" fontId="2" fillId="0" borderId="5" xfId="2" applyFont="1" applyBorder="1" applyAlignment="1">
      <alignment horizontal="center" vertical="center"/>
    </xf>
    <xf numFmtId="0" fontId="8" fillId="2" borderId="3" xfId="2" applyFont="1" applyFill="1" applyBorder="1" applyAlignment="1">
      <alignment horizontal="left" vertical="center" wrapText="1"/>
    </xf>
    <xf numFmtId="164" fontId="4" fillId="2" borderId="2" xfId="2" applyNumberFormat="1" applyFont="1" applyFill="1" applyBorder="1" applyAlignment="1">
      <alignment horizontal="center" vertical="center" wrapText="1"/>
    </xf>
    <xf numFmtId="164" fontId="4" fillId="2" borderId="3" xfId="2" applyNumberFormat="1" applyFont="1" applyFill="1" applyBorder="1" applyAlignment="1">
      <alignment horizontal="center" vertical="center" wrapText="1"/>
    </xf>
    <xf numFmtId="0" fontId="9" fillId="2" borderId="5" xfId="2" applyFont="1" applyFill="1" applyBorder="1" applyAlignment="1">
      <alignment horizontal="center" vertical="center"/>
    </xf>
    <xf numFmtId="0" fontId="9" fillId="2" borderId="0" xfId="2" applyFont="1" applyFill="1"/>
    <xf numFmtId="0" fontId="8" fillId="0" borderId="3" xfId="2" applyFont="1" applyFill="1" applyBorder="1" applyAlignment="1">
      <alignment horizontal="left" vertical="center" wrapText="1"/>
    </xf>
    <xf numFmtId="164" fontId="4" fillId="0" borderId="2" xfId="2" applyNumberFormat="1" applyFont="1" applyFill="1" applyBorder="1" applyAlignment="1">
      <alignment horizontal="center" vertical="center" wrapText="1"/>
    </xf>
    <xf numFmtId="164" fontId="4" fillId="0" borderId="3" xfId="2" applyNumberFormat="1" applyFont="1" applyFill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right" vertical="center" wrapText="1"/>
    </xf>
    <xf numFmtId="0" fontId="5" fillId="0" borderId="2" xfId="2" applyFont="1" applyFill="1" applyBorder="1" applyAlignment="1">
      <alignment horizontal="center" vertical="center" wrapText="1"/>
    </xf>
    <xf numFmtId="164" fontId="5" fillId="0" borderId="3" xfId="2" applyNumberFormat="1" applyFont="1" applyFill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/>
    </xf>
    <xf numFmtId="0" fontId="10" fillId="2" borderId="2" xfId="2" applyFont="1" applyFill="1" applyBorder="1" applyAlignment="1">
      <alignment horizontal="center" vertical="center" wrapText="1"/>
    </xf>
    <xf numFmtId="164" fontId="10" fillId="2" borderId="3" xfId="2" applyNumberFormat="1" applyFont="1" applyFill="1" applyBorder="1" applyAlignment="1">
      <alignment horizontal="center" vertical="center" wrapText="1"/>
    </xf>
    <xf numFmtId="0" fontId="11" fillId="2" borderId="5" xfId="2" applyFont="1" applyFill="1" applyBorder="1" applyAlignment="1">
      <alignment horizontal="center" vertical="center"/>
    </xf>
    <xf numFmtId="0" fontId="2" fillId="2" borderId="5" xfId="2" applyFont="1" applyFill="1" applyBorder="1" applyAlignment="1">
      <alignment horizontal="center" vertical="center"/>
    </xf>
    <xf numFmtId="0" fontId="12" fillId="2" borderId="2" xfId="2" applyFont="1" applyFill="1" applyBorder="1" applyAlignment="1">
      <alignment horizontal="left" vertical="center" wrapText="1"/>
    </xf>
    <xf numFmtId="0" fontId="4" fillId="2" borderId="5" xfId="2" applyFont="1" applyFill="1" applyBorder="1" applyAlignment="1">
      <alignment horizontal="center" vertical="center"/>
    </xf>
    <xf numFmtId="0" fontId="13" fillId="0" borderId="2" xfId="2" applyFont="1" applyFill="1" applyBorder="1" applyAlignment="1">
      <alignment horizontal="right" vertical="center" wrapText="1"/>
    </xf>
    <xf numFmtId="0" fontId="9" fillId="0" borderId="5" xfId="2" applyFont="1" applyBorder="1" applyAlignment="1">
      <alignment horizontal="center" vertical="center"/>
    </xf>
    <xf numFmtId="0" fontId="9" fillId="0" borderId="0" xfId="2" applyFont="1"/>
    <xf numFmtId="0" fontId="4" fillId="0" borderId="3" xfId="2" applyFont="1" applyFill="1" applyBorder="1" applyAlignment="1">
      <alignment horizontal="right" vertical="center" wrapText="1"/>
    </xf>
    <xf numFmtId="165" fontId="4" fillId="0" borderId="5" xfId="2" applyNumberFormat="1" applyFont="1" applyFill="1" applyBorder="1" applyAlignment="1">
      <alignment horizontal="right" vertical="center" wrapText="1"/>
    </xf>
    <xf numFmtId="0" fontId="3" fillId="0" borderId="1" xfId="2" applyFont="1" applyFill="1" applyBorder="1" applyAlignment="1">
      <alignment horizontal="left" vertical="top" wrapText="1"/>
    </xf>
    <xf numFmtId="165" fontId="4" fillId="0" borderId="3" xfId="2" applyNumberFormat="1" applyFont="1" applyFill="1" applyBorder="1" applyAlignment="1">
      <alignment horizontal="right" vertical="center" wrapText="1"/>
    </xf>
    <xf numFmtId="0" fontId="4" fillId="0" borderId="5" xfId="2" applyFont="1" applyFill="1" applyBorder="1" applyAlignment="1">
      <alignment horizontal="center" vertical="center" wrapText="1"/>
    </xf>
    <xf numFmtId="164" fontId="4" fillId="0" borderId="5" xfId="2" applyNumberFormat="1" applyFont="1" applyFill="1" applyBorder="1" applyAlignment="1">
      <alignment horizontal="center" vertical="center" wrapText="1"/>
    </xf>
    <xf numFmtId="0" fontId="9" fillId="0" borderId="5" xfId="2" applyFont="1" applyFill="1" applyBorder="1" applyAlignment="1">
      <alignment horizontal="center" vertical="center"/>
    </xf>
    <xf numFmtId="0" fontId="2" fillId="0" borderId="0" xfId="2" applyFill="1"/>
    <xf numFmtId="164" fontId="9" fillId="0" borderId="5" xfId="2" applyNumberFormat="1" applyFont="1" applyBorder="1" applyAlignment="1">
      <alignment horizontal="center" vertical="center"/>
    </xf>
    <xf numFmtId="0" fontId="5" fillId="0" borderId="9" xfId="2" applyFont="1" applyFill="1" applyBorder="1" applyAlignment="1">
      <alignment horizontal="center" vertical="center" wrapText="1"/>
    </xf>
    <xf numFmtId="164" fontId="5" fillId="0" borderId="6" xfId="2" applyNumberFormat="1" applyFont="1" applyFill="1" applyBorder="1" applyAlignment="1">
      <alignment horizontal="center" vertical="center" wrapText="1"/>
    </xf>
    <xf numFmtId="0" fontId="2" fillId="0" borderId="7" xfId="2" applyFont="1" applyBorder="1" applyAlignment="1">
      <alignment horizontal="center" vertical="center"/>
    </xf>
    <xf numFmtId="0" fontId="4" fillId="0" borderId="3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right" vertical="center" wrapText="1"/>
    </xf>
    <xf numFmtId="165" fontId="4" fillId="0" borderId="2" xfId="2" applyNumberFormat="1" applyFont="1" applyFill="1" applyBorder="1" applyAlignment="1">
      <alignment horizontal="right" vertical="center" wrapText="1"/>
    </xf>
    <xf numFmtId="166" fontId="4" fillId="0" borderId="2" xfId="2" applyNumberFormat="1" applyFont="1" applyFill="1" applyBorder="1" applyAlignment="1">
      <alignment horizontal="center" vertical="center" wrapText="1"/>
    </xf>
    <xf numFmtId="166" fontId="4" fillId="0" borderId="10" xfId="2" applyNumberFormat="1" applyFont="1" applyFill="1" applyBorder="1" applyAlignment="1">
      <alignment horizontal="center" vertical="center" wrapText="1"/>
    </xf>
    <xf numFmtId="0" fontId="9" fillId="0" borderId="11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2" fillId="2" borderId="0" xfId="2" applyFill="1"/>
    <xf numFmtId="0" fontId="14" fillId="0" borderId="5" xfId="2" applyFont="1" applyFill="1" applyBorder="1" applyAlignment="1">
      <alignment horizontal="center" vertical="top" wrapText="1"/>
    </xf>
    <xf numFmtId="2" fontId="4" fillId="2" borderId="3" xfId="2" applyNumberFormat="1" applyFont="1" applyFill="1" applyBorder="1" applyAlignment="1">
      <alignment horizontal="center" vertical="top" shrinkToFit="1"/>
    </xf>
    <xf numFmtId="0" fontId="5" fillId="0" borderId="3" xfId="2" applyFont="1" applyFill="1" applyBorder="1" applyAlignment="1">
      <alignment horizontal="left" vertical="center" wrapText="1"/>
    </xf>
    <xf numFmtId="0" fontId="10" fillId="0" borderId="2" xfId="2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0" fontId="11" fillId="0" borderId="5" xfId="2" applyFont="1" applyBorder="1" applyAlignment="1">
      <alignment horizontal="center" vertical="center"/>
    </xf>
    <xf numFmtId="0" fontId="2" fillId="0" borderId="0" xfId="2" applyFont="1" applyBorder="1" applyAlignment="1">
      <alignment horizontal="center" vertical="center"/>
    </xf>
    <xf numFmtId="0" fontId="8" fillId="0" borderId="5" xfId="2" applyFont="1" applyFill="1" applyBorder="1" applyAlignment="1">
      <alignment horizontal="left" vertical="center" wrapText="1"/>
    </xf>
    <xf numFmtId="0" fontId="4" fillId="0" borderId="0" xfId="2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2" fillId="0" borderId="5" xfId="2" applyFont="1" applyBorder="1"/>
    <xf numFmtId="165" fontId="2" fillId="0" borderId="5" xfId="2" applyNumberFormat="1" applyFont="1" applyBorder="1" applyAlignment="1">
      <alignment horizontal="center" vertical="center"/>
    </xf>
    <xf numFmtId="1" fontId="2" fillId="0" borderId="5" xfId="2" applyNumberFormat="1" applyFont="1" applyBorder="1" applyAlignment="1">
      <alignment horizontal="center" vertical="center"/>
    </xf>
    <xf numFmtId="0" fontId="3" fillId="3" borderId="5" xfId="2" applyFont="1" applyFill="1" applyBorder="1" applyAlignment="1">
      <alignment horizontal="center" vertical="center" wrapText="1"/>
    </xf>
    <xf numFmtId="0" fontId="2" fillId="3" borderId="5" xfId="2" applyFont="1" applyFill="1" applyBorder="1"/>
    <xf numFmtId="0" fontId="2" fillId="3" borderId="5" xfId="2" applyFont="1" applyFill="1" applyBorder="1" applyAlignment="1">
      <alignment horizontal="center" vertical="center"/>
    </xf>
    <xf numFmtId="166" fontId="2" fillId="3" borderId="5" xfId="2" applyNumberFormat="1" applyFont="1" applyFill="1" applyBorder="1" applyAlignment="1">
      <alignment horizontal="center" vertical="center"/>
    </xf>
    <xf numFmtId="0" fontId="3" fillId="4" borderId="5" xfId="2" applyFont="1" applyFill="1" applyBorder="1" applyAlignment="1">
      <alignment horizontal="center" vertical="center" wrapText="1"/>
    </xf>
    <xf numFmtId="0" fontId="2" fillId="4" borderId="5" xfId="2" applyFont="1" applyFill="1" applyBorder="1"/>
    <xf numFmtId="0" fontId="9" fillId="4" borderId="5" xfId="2" applyFont="1" applyFill="1" applyBorder="1" applyAlignment="1">
      <alignment horizontal="center" vertical="center"/>
    </xf>
    <xf numFmtId="0" fontId="4" fillId="4" borderId="5" xfId="2" applyFont="1" applyFill="1" applyBorder="1" applyAlignment="1">
      <alignment horizontal="center" vertical="center" wrapText="1"/>
    </xf>
    <xf numFmtId="0" fontId="3" fillId="5" borderId="5" xfId="2" applyFont="1" applyFill="1" applyBorder="1" applyAlignment="1">
      <alignment horizontal="center" vertical="center" wrapText="1"/>
    </xf>
    <xf numFmtId="0" fontId="2" fillId="5" borderId="5" xfId="2" applyFont="1" applyFill="1" applyBorder="1"/>
    <xf numFmtId="2" fontId="2" fillId="5" borderId="5" xfId="2" applyNumberFormat="1" applyFont="1" applyFill="1" applyBorder="1" applyAlignment="1">
      <alignment horizontal="center" vertical="center"/>
    </xf>
    <xf numFmtId="0" fontId="2" fillId="5" borderId="5" xfId="2" applyFont="1" applyFill="1" applyBorder="1" applyAlignment="1">
      <alignment horizontal="center" vertical="center"/>
    </xf>
    <xf numFmtId="0" fontId="2" fillId="0" borderId="5" xfId="2" applyFont="1" applyBorder="1" applyAlignment="1">
      <alignment horizontal="right"/>
    </xf>
    <xf numFmtId="0" fontId="2" fillId="0" borderId="5" xfId="2" applyFont="1" applyBorder="1" applyAlignment="1">
      <alignment horizontal="right" vertical="center"/>
    </xf>
    <xf numFmtId="0" fontId="5" fillId="0" borderId="5" xfId="2" applyFont="1" applyFill="1" applyBorder="1" applyAlignment="1">
      <alignment horizontal="center" vertical="center" wrapText="1"/>
    </xf>
    <xf numFmtId="0" fontId="3" fillId="2" borderId="0" xfId="2" applyFont="1" applyFill="1" applyBorder="1" applyAlignment="1">
      <alignment horizontal="left" vertical="top" wrapText="1"/>
    </xf>
    <xf numFmtId="0" fontId="2" fillId="2" borderId="0" xfId="2" applyFont="1" applyFill="1"/>
    <xf numFmtId="0" fontId="2" fillId="2" borderId="0" xfId="2" applyFont="1" applyFill="1" applyAlignment="1">
      <alignment horizontal="center" vertical="center"/>
    </xf>
    <xf numFmtId="0" fontId="4" fillId="2" borderId="2" xfId="2" applyFont="1" applyFill="1" applyBorder="1" applyAlignment="1">
      <alignment horizontal="center" vertical="center" wrapText="1"/>
    </xf>
    <xf numFmtId="0" fontId="6" fillId="2" borderId="6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165" fontId="5" fillId="2" borderId="2" xfId="2" applyNumberFormat="1" applyFont="1" applyFill="1" applyBorder="1" applyAlignment="1">
      <alignment horizontal="right" vertical="center" wrapText="1"/>
    </xf>
    <xf numFmtId="0" fontId="5" fillId="2" borderId="2" xfId="2" applyFont="1" applyFill="1" applyBorder="1" applyAlignment="1">
      <alignment horizontal="center" vertical="center" wrapText="1"/>
    </xf>
    <xf numFmtId="164" fontId="5" fillId="2" borderId="3" xfId="2" applyNumberFormat="1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left" vertical="center" wrapText="1"/>
    </xf>
    <xf numFmtId="0" fontId="4" fillId="2" borderId="5" xfId="2" applyFont="1" applyFill="1" applyBorder="1" applyAlignment="1">
      <alignment horizontal="center" vertical="center" wrapText="1"/>
    </xf>
    <xf numFmtId="164" fontId="4" fillId="2" borderId="5" xfId="2" applyNumberFormat="1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right" vertical="center" wrapText="1"/>
    </xf>
    <xf numFmtId="0" fontId="4" fillId="2" borderId="3" xfId="2" applyFont="1" applyFill="1" applyBorder="1" applyAlignment="1">
      <alignment horizontal="right" vertical="center" wrapText="1"/>
    </xf>
    <xf numFmtId="166" fontId="4" fillId="2" borderId="5" xfId="2" applyNumberFormat="1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left" vertical="top" wrapText="1"/>
    </xf>
    <xf numFmtId="164" fontId="4" fillId="2" borderId="2" xfId="1" applyNumberFormat="1" applyFont="1" applyFill="1" applyBorder="1" applyAlignment="1">
      <alignment horizontal="center" vertical="center" wrapText="1"/>
    </xf>
    <xf numFmtId="164" fontId="4" fillId="2" borderId="3" xfId="1" applyNumberFormat="1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/>
    </xf>
    <xf numFmtId="164" fontId="9" fillId="2" borderId="5" xfId="2" applyNumberFormat="1" applyFont="1" applyFill="1" applyBorder="1" applyAlignment="1">
      <alignment horizontal="center" vertical="center"/>
    </xf>
    <xf numFmtId="164" fontId="5" fillId="2" borderId="6" xfId="2" applyNumberFormat="1" applyFont="1" applyFill="1" applyBorder="1" applyAlignment="1">
      <alignment horizontal="center" vertical="center" wrapText="1"/>
    </xf>
    <xf numFmtId="0" fontId="2" fillId="2" borderId="7" xfId="2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 wrapText="1"/>
    </xf>
    <xf numFmtId="164" fontId="5" fillId="2" borderId="5" xfId="2" applyNumberFormat="1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right" vertical="center" wrapText="1"/>
    </xf>
    <xf numFmtId="165" fontId="4" fillId="2" borderId="2" xfId="2" applyNumberFormat="1" applyFont="1" applyFill="1" applyBorder="1" applyAlignment="1">
      <alignment horizontal="right" vertical="center" wrapText="1"/>
    </xf>
    <xf numFmtId="166" fontId="4" fillId="2" borderId="2" xfId="2" applyNumberFormat="1" applyFont="1" applyFill="1" applyBorder="1" applyAlignment="1">
      <alignment horizontal="center" vertical="center" wrapText="1"/>
    </xf>
    <xf numFmtId="166" fontId="4" fillId="2" borderId="10" xfId="2" applyNumberFormat="1" applyFont="1" applyFill="1" applyBorder="1" applyAlignment="1">
      <alignment horizontal="center" vertical="center" wrapText="1"/>
    </xf>
    <xf numFmtId="0" fontId="9" fillId="2" borderId="0" xfId="2" applyFont="1" applyFill="1" applyAlignment="1">
      <alignment horizontal="center" vertical="center"/>
    </xf>
    <xf numFmtId="0" fontId="14" fillId="2" borderId="5" xfId="2" applyFont="1" applyFill="1" applyBorder="1" applyAlignment="1">
      <alignment horizontal="center" vertical="top" wrapText="1"/>
    </xf>
    <xf numFmtId="0" fontId="5" fillId="2" borderId="3" xfId="2" applyFont="1" applyFill="1" applyBorder="1" applyAlignment="1">
      <alignment horizontal="left" vertical="center" wrapText="1"/>
    </xf>
    <xf numFmtId="165" fontId="4" fillId="2" borderId="5" xfId="2" applyNumberFormat="1" applyFont="1" applyFill="1" applyBorder="1" applyAlignment="1">
      <alignment horizontal="center" vertical="center" wrapText="1"/>
    </xf>
    <xf numFmtId="0" fontId="15" fillId="0" borderId="3" xfId="2" applyFont="1" applyFill="1" applyBorder="1" applyAlignment="1">
      <alignment horizontal="left" vertical="center" wrapText="1"/>
    </xf>
    <xf numFmtId="0" fontId="8" fillId="2" borderId="5" xfId="2" applyFont="1" applyFill="1" applyBorder="1" applyAlignment="1">
      <alignment horizontal="left" vertical="center" wrapText="1"/>
    </xf>
    <xf numFmtId="0" fontId="4" fillId="2" borderId="0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2" fillId="2" borderId="5" xfId="2" applyFont="1" applyFill="1" applyBorder="1"/>
    <xf numFmtId="165" fontId="2" fillId="2" borderId="5" xfId="2" applyNumberFormat="1" applyFont="1" applyFill="1" applyBorder="1" applyAlignment="1">
      <alignment horizontal="center" vertical="center"/>
    </xf>
    <xf numFmtId="166" fontId="2" fillId="2" borderId="5" xfId="2" applyNumberFormat="1" applyFont="1" applyFill="1" applyBorder="1" applyAlignment="1">
      <alignment horizontal="center" vertical="center"/>
    </xf>
    <xf numFmtId="164" fontId="2" fillId="2" borderId="5" xfId="2" applyNumberFormat="1" applyFont="1" applyFill="1" applyBorder="1" applyAlignment="1">
      <alignment horizontal="center" vertical="center"/>
    </xf>
    <xf numFmtId="1" fontId="2" fillId="2" borderId="5" xfId="2" applyNumberFormat="1" applyFont="1" applyFill="1" applyBorder="1" applyAlignment="1">
      <alignment horizontal="center" vertical="center"/>
    </xf>
    <xf numFmtId="0" fontId="2" fillId="2" borderId="5" xfId="2" applyFont="1" applyFill="1" applyBorder="1" applyAlignment="1">
      <alignment horizontal="right" vertical="center"/>
    </xf>
    <xf numFmtId="0" fontId="5" fillId="2" borderId="5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left" vertical="center" wrapText="1"/>
    </xf>
    <xf numFmtId="164" fontId="4" fillId="0" borderId="0" xfId="2" applyNumberFormat="1" applyFont="1" applyFill="1" applyBorder="1" applyAlignment="1">
      <alignment horizontal="center" vertical="center" wrapText="1"/>
    </xf>
    <xf numFmtId="0" fontId="9" fillId="0" borderId="0" xfId="2" applyFont="1" applyBorder="1" applyAlignment="1">
      <alignment horizontal="center" vertical="center"/>
    </xf>
    <xf numFmtId="0" fontId="4" fillId="2" borderId="8" xfId="2" applyFont="1" applyFill="1" applyBorder="1" applyAlignment="1">
      <alignment horizontal="center" vertical="center" wrapText="1"/>
    </xf>
    <xf numFmtId="0" fontId="12" fillId="0" borderId="5" xfId="2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 wrapText="1"/>
    </xf>
    <xf numFmtId="165" fontId="4" fillId="0" borderId="5" xfId="2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2" fillId="0" borderId="0" xfId="2" applyBorder="1"/>
    <xf numFmtId="0" fontId="9" fillId="0" borderId="13" xfId="2" applyFont="1" applyBorder="1" applyAlignment="1">
      <alignment horizontal="center" vertical="center"/>
    </xf>
    <xf numFmtId="0" fontId="9" fillId="0" borderId="0" xfId="2" applyFont="1" applyBorder="1"/>
    <xf numFmtId="0" fontId="5" fillId="0" borderId="3" xfId="0" applyFont="1" applyFill="1" applyBorder="1" applyAlignment="1">
      <alignment horizontal="right" vertical="center" wrapText="1"/>
    </xf>
    <xf numFmtId="0" fontId="5" fillId="2" borderId="9" xfId="2" applyFont="1" applyFill="1" applyBorder="1" applyAlignment="1">
      <alignment horizontal="center" vertical="center" wrapText="1"/>
    </xf>
    <xf numFmtId="0" fontId="5" fillId="2" borderId="6" xfId="2" applyFont="1" applyFill="1" applyBorder="1" applyAlignment="1">
      <alignment horizontal="center" vertical="center" wrapText="1"/>
    </xf>
    <xf numFmtId="0" fontId="9" fillId="2" borderId="7" xfId="2" applyFont="1" applyFill="1" applyBorder="1" applyAlignment="1">
      <alignment horizontal="center" vertical="center"/>
    </xf>
    <xf numFmtId="0" fontId="15" fillId="2" borderId="3" xfId="2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center" vertical="center" wrapText="1"/>
    </xf>
    <xf numFmtId="166" fontId="4" fillId="2" borderId="20" xfId="2" applyNumberFormat="1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0" borderId="6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center" vertical="center" wrapText="1"/>
    </xf>
    <xf numFmtId="164" fontId="4" fillId="0" borderId="7" xfId="2" applyNumberFormat="1" applyFont="1" applyFill="1" applyBorder="1" applyAlignment="1">
      <alignment horizontal="center" vertical="center" wrapText="1"/>
    </xf>
    <xf numFmtId="0" fontId="9" fillId="0" borderId="7" xfId="2" applyFont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7" fillId="2" borderId="7" xfId="2" applyFont="1" applyFill="1" applyBorder="1" applyAlignment="1">
      <alignment horizontal="center" vertical="center" wrapText="1"/>
    </xf>
    <xf numFmtId="0" fontId="5" fillId="2" borderId="0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16" fillId="2" borderId="0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6" fillId="2" borderId="4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right" vertical="center" wrapText="1"/>
    </xf>
    <xf numFmtId="0" fontId="4" fillId="2" borderId="13" xfId="2" applyFont="1" applyFill="1" applyBorder="1" applyAlignment="1">
      <alignment horizontal="right" vertical="center" wrapText="1"/>
    </xf>
    <xf numFmtId="0" fontId="4" fillId="2" borderId="14" xfId="2" applyFont="1" applyFill="1" applyBorder="1" applyAlignment="1">
      <alignment horizontal="right" vertical="center" wrapText="1"/>
    </xf>
    <xf numFmtId="1" fontId="4" fillId="2" borderId="15" xfId="2" applyNumberFormat="1" applyFont="1" applyFill="1" applyBorder="1" applyAlignment="1">
      <alignment horizontal="right" vertical="center" wrapText="1"/>
    </xf>
    <xf numFmtId="1" fontId="4" fillId="2" borderId="16" xfId="2" applyNumberFormat="1" applyFont="1" applyFill="1" applyBorder="1" applyAlignment="1">
      <alignment horizontal="right" vertical="center" wrapText="1"/>
    </xf>
    <xf numFmtId="0" fontId="5" fillId="2" borderId="2" xfId="2" applyFont="1" applyFill="1" applyBorder="1" applyAlignment="1">
      <alignment horizontal="left" vertical="center" wrapText="1"/>
    </xf>
    <xf numFmtId="0" fontId="4" fillId="2" borderId="0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165" fontId="4" fillId="2" borderId="3" xfId="2" applyNumberFormat="1" applyFont="1" applyFill="1" applyBorder="1" applyAlignment="1">
      <alignment horizontal="right" vertical="center" wrapText="1"/>
    </xf>
    <xf numFmtId="165" fontId="4" fillId="2" borderId="4" xfId="2" applyNumberFormat="1" applyFont="1" applyFill="1" applyBorder="1" applyAlignment="1">
      <alignment horizontal="right" vertical="center" wrapText="1"/>
    </xf>
    <xf numFmtId="0" fontId="4" fillId="0" borderId="2" xfId="2" applyFont="1" applyFill="1" applyBorder="1" applyAlignment="1">
      <alignment horizontal="right" vertical="center" wrapText="1"/>
    </xf>
    <xf numFmtId="0" fontId="4" fillId="2" borderId="9" xfId="2" applyFont="1" applyFill="1" applyBorder="1" applyAlignment="1">
      <alignment horizontal="right" vertical="center" wrapText="1"/>
    </xf>
    <xf numFmtId="1" fontId="4" fillId="2" borderId="5" xfId="2" applyNumberFormat="1" applyFont="1" applyFill="1" applyBorder="1" applyAlignment="1">
      <alignment horizontal="right" vertical="top" shrinkToFit="1"/>
    </xf>
    <xf numFmtId="1" fontId="4" fillId="2" borderId="5" xfId="2" applyNumberFormat="1" applyFont="1" applyFill="1" applyBorder="1" applyAlignment="1">
      <alignment horizontal="right" vertical="center" wrapText="1"/>
    </xf>
    <xf numFmtId="0" fontId="5" fillId="2" borderId="10" xfId="2" applyFont="1" applyFill="1" applyBorder="1" applyAlignment="1">
      <alignment horizontal="left" vertical="center" wrapText="1"/>
    </xf>
    <xf numFmtId="0" fontId="4" fillId="0" borderId="22" xfId="2" applyFont="1" applyFill="1" applyBorder="1" applyAlignment="1">
      <alignment horizontal="right" vertical="center" wrapText="1"/>
    </xf>
    <xf numFmtId="0" fontId="4" fillId="0" borderId="8" xfId="2" applyFont="1" applyFill="1" applyBorder="1" applyAlignment="1">
      <alignment horizontal="right" vertical="center" wrapText="1"/>
    </xf>
    <xf numFmtId="0" fontId="5" fillId="0" borderId="22" xfId="2" applyFont="1" applyFill="1" applyBorder="1" applyAlignment="1">
      <alignment horizontal="right" vertical="center" wrapText="1"/>
    </xf>
    <xf numFmtId="0" fontId="5" fillId="0" borderId="8" xfId="2" applyFont="1" applyFill="1" applyBorder="1" applyAlignment="1">
      <alignment horizontal="right" vertical="center" wrapText="1"/>
    </xf>
    <xf numFmtId="0" fontId="4" fillId="0" borderId="3" xfId="2" applyFont="1" applyFill="1" applyBorder="1" applyAlignment="1">
      <alignment horizontal="right" vertical="center" wrapText="1"/>
    </xf>
    <xf numFmtId="0" fontId="5" fillId="2" borderId="3" xfId="2" applyFont="1" applyFill="1" applyBorder="1" applyAlignment="1">
      <alignment horizontal="left" vertical="center" wrapText="1"/>
    </xf>
    <xf numFmtId="0" fontId="5" fillId="2" borderId="4" xfId="2" applyFont="1" applyFill="1" applyBorder="1" applyAlignment="1">
      <alignment horizontal="left" vertical="center" wrapText="1"/>
    </xf>
    <xf numFmtId="0" fontId="5" fillId="2" borderId="8" xfId="2" applyFont="1" applyFill="1" applyBorder="1" applyAlignment="1">
      <alignment horizontal="left" vertical="center" wrapText="1"/>
    </xf>
    <xf numFmtId="0" fontId="4" fillId="2" borderId="3" xfId="2" applyFont="1" applyFill="1" applyBorder="1" applyAlignment="1">
      <alignment horizontal="right" vertical="center" wrapText="1"/>
    </xf>
    <xf numFmtId="0" fontId="4" fillId="2" borderId="8" xfId="2" applyFont="1" applyFill="1" applyBorder="1" applyAlignment="1">
      <alignment horizontal="right" vertical="center" wrapText="1"/>
    </xf>
    <xf numFmtId="165" fontId="4" fillId="2" borderId="8" xfId="2" applyNumberFormat="1" applyFont="1" applyFill="1" applyBorder="1" applyAlignment="1">
      <alignment horizontal="right" vertical="center" wrapText="1"/>
    </xf>
    <xf numFmtId="0" fontId="4" fillId="2" borderId="12" xfId="2" applyFont="1" applyFill="1" applyBorder="1" applyAlignment="1">
      <alignment horizontal="right" vertical="center" wrapText="1"/>
    </xf>
    <xf numFmtId="165" fontId="4" fillId="2" borderId="12" xfId="2" applyNumberFormat="1" applyFont="1" applyFill="1" applyBorder="1" applyAlignment="1">
      <alignment horizontal="right" vertical="center" wrapText="1"/>
    </xf>
    <xf numFmtId="165" fontId="4" fillId="2" borderId="17" xfId="2" applyNumberFormat="1" applyFont="1" applyFill="1" applyBorder="1" applyAlignment="1">
      <alignment horizontal="right" vertical="center" wrapText="1"/>
    </xf>
    <xf numFmtId="165" fontId="4" fillId="2" borderId="18" xfId="2" applyNumberFormat="1" applyFont="1" applyFill="1" applyBorder="1" applyAlignment="1">
      <alignment horizontal="right" vertical="center" wrapText="1"/>
    </xf>
    <xf numFmtId="165" fontId="4" fillId="2" borderId="15" xfId="2" applyNumberFormat="1" applyFont="1" applyFill="1" applyBorder="1" applyAlignment="1">
      <alignment horizontal="right" vertical="center" wrapText="1"/>
    </xf>
    <xf numFmtId="0" fontId="4" fillId="2" borderId="16" xfId="2" applyFont="1" applyFill="1" applyBorder="1" applyAlignment="1">
      <alignment horizontal="right" vertical="center" wrapText="1"/>
    </xf>
    <xf numFmtId="0" fontId="15" fillId="0" borderId="3" xfId="2" applyFont="1" applyFill="1" applyBorder="1" applyAlignment="1">
      <alignment horizontal="right" vertical="center" wrapText="1"/>
    </xf>
    <xf numFmtId="0" fontId="15" fillId="0" borderId="8" xfId="2" applyFont="1" applyFill="1" applyBorder="1" applyAlignment="1">
      <alignment horizontal="right" vertical="center" wrapText="1"/>
    </xf>
    <xf numFmtId="165" fontId="4" fillId="2" borderId="2" xfId="2" applyNumberFormat="1" applyFont="1" applyFill="1" applyBorder="1" applyAlignment="1">
      <alignment horizontal="right" vertical="center" wrapText="1"/>
    </xf>
    <xf numFmtId="0" fontId="4" fillId="0" borderId="6" xfId="2" applyFont="1" applyFill="1" applyBorder="1" applyAlignment="1">
      <alignment horizontal="right" vertical="center" wrapText="1"/>
    </xf>
    <xf numFmtId="0" fontId="4" fillId="0" borderId="1" xfId="2" applyFont="1" applyFill="1" applyBorder="1" applyAlignment="1">
      <alignment horizontal="right" vertical="center" wrapText="1"/>
    </xf>
    <xf numFmtId="0" fontId="5" fillId="0" borderId="0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horizontal="center" vertical="center" wrapText="1"/>
    </xf>
    <xf numFmtId="0" fontId="6" fillId="0" borderId="4" xfId="2" applyFont="1" applyFill="1" applyBorder="1" applyAlignment="1">
      <alignment horizontal="center" vertical="center" wrapText="1"/>
    </xf>
    <xf numFmtId="0" fontId="4" fillId="0" borderId="15" xfId="2" applyFont="1" applyFill="1" applyBorder="1" applyAlignment="1">
      <alignment horizontal="right" vertical="center" wrapText="1"/>
    </xf>
    <xf numFmtId="0" fontId="4" fillId="0" borderId="16" xfId="2" applyFont="1" applyFill="1" applyBorder="1" applyAlignment="1">
      <alignment horizontal="right" vertical="center" wrapText="1"/>
    </xf>
    <xf numFmtId="0" fontId="5" fillId="0" borderId="2" xfId="2" applyFont="1" applyFill="1" applyBorder="1" applyAlignment="1">
      <alignment horizontal="left" vertical="center" wrapText="1"/>
    </xf>
    <xf numFmtId="0" fontId="4" fillId="0" borderId="0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1" fontId="4" fillId="0" borderId="3" xfId="2" applyNumberFormat="1" applyFont="1" applyFill="1" applyBorder="1" applyAlignment="1">
      <alignment horizontal="right" vertical="center" wrapText="1"/>
    </xf>
    <xf numFmtId="1" fontId="4" fillId="0" borderId="8" xfId="2" applyNumberFormat="1" applyFont="1" applyFill="1" applyBorder="1" applyAlignment="1">
      <alignment horizontal="right" vertical="center" wrapText="1"/>
    </xf>
    <xf numFmtId="165" fontId="10" fillId="2" borderId="3" xfId="2" applyNumberFormat="1" applyFont="1" applyFill="1" applyBorder="1" applyAlignment="1">
      <alignment horizontal="right" vertical="center" wrapText="1"/>
    </xf>
    <xf numFmtId="165" fontId="10" fillId="2" borderId="8" xfId="2" applyNumberFormat="1" applyFont="1" applyFill="1" applyBorder="1" applyAlignment="1">
      <alignment horizontal="right" vertical="center" wrapText="1"/>
    </xf>
    <xf numFmtId="165" fontId="4" fillId="0" borderId="3" xfId="2" applyNumberFormat="1" applyFont="1" applyFill="1" applyBorder="1" applyAlignment="1">
      <alignment horizontal="right" vertical="center" wrapText="1"/>
    </xf>
    <xf numFmtId="165" fontId="4" fillId="0" borderId="12" xfId="2" applyNumberFormat="1" applyFont="1" applyFill="1" applyBorder="1" applyAlignment="1">
      <alignment horizontal="right" vertical="center" wrapText="1"/>
    </xf>
    <xf numFmtId="165" fontId="4" fillId="0" borderId="8" xfId="2" applyNumberFormat="1" applyFont="1" applyFill="1" applyBorder="1" applyAlignment="1">
      <alignment horizontal="right" vertical="center" wrapText="1"/>
    </xf>
    <xf numFmtId="165" fontId="4" fillId="2" borderId="19" xfId="2" applyNumberFormat="1" applyFont="1" applyFill="1" applyBorder="1" applyAlignment="1">
      <alignment horizontal="right" vertical="center" wrapText="1"/>
    </xf>
    <xf numFmtId="165" fontId="4" fillId="2" borderId="20" xfId="2" applyNumberFormat="1" applyFont="1" applyFill="1" applyBorder="1" applyAlignment="1">
      <alignment horizontal="right" vertical="center" wrapText="1"/>
    </xf>
    <xf numFmtId="0" fontId="8" fillId="0" borderId="0" xfId="2" applyFont="1" applyFill="1" applyBorder="1" applyAlignment="1">
      <alignment horizontal="center" vertical="center" wrapText="1"/>
    </xf>
    <xf numFmtId="0" fontId="4" fillId="0" borderId="21" xfId="2" applyFont="1" applyFill="1" applyBorder="1" applyAlignment="1">
      <alignment horizontal="right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4"/>
  <sheetViews>
    <sheetView topLeftCell="B1" zoomScaleNormal="100" workbookViewId="0">
      <selection activeCell="F3" sqref="F3:G3"/>
    </sheetView>
  </sheetViews>
  <sheetFormatPr defaultRowHeight="10.5" x14ac:dyDescent="0.15"/>
  <cols>
    <col min="1" max="1" width="31.7109375" style="80" customWidth="1"/>
    <col min="2" max="2" width="10.85546875" style="80" customWidth="1"/>
    <col min="3" max="3" width="9.140625" style="80" customWidth="1"/>
    <col min="4" max="4" width="10.42578125" style="81" customWidth="1"/>
    <col min="5" max="5" width="9.7109375" style="81" customWidth="1"/>
    <col min="6" max="6" width="15.42578125" style="81" customWidth="1"/>
    <col min="7" max="7" width="10.5703125" style="81" customWidth="1"/>
    <col min="8" max="8" width="8.42578125" style="81" bestFit="1" customWidth="1"/>
    <col min="9" max="9" width="9.28515625" style="81" bestFit="1" customWidth="1"/>
    <col min="10" max="10" width="8.42578125" style="81" bestFit="1" customWidth="1"/>
    <col min="11" max="11" width="9.140625" style="81"/>
    <col min="12" max="14" width="8.42578125" style="81" bestFit="1" customWidth="1"/>
    <col min="15" max="15" width="9.28515625" style="81" bestFit="1" customWidth="1"/>
    <col min="16" max="17" width="9.140625" style="81"/>
    <col min="18" max="18" width="9.140625" style="50"/>
    <col min="19" max="16384" width="9.140625" style="4"/>
  </cols>
  <sheetData>
    <row r="1" spans="1:17" ht="14.1" customHeight="1" x14ac:dyDescent="0.15">
      <c r="A1" s="79" t="s">
        <v>0</v>
      </c>
      <c r="F1" s="165"/>
      <c r="G1" s="165"/>
    </row>
    <row r="2" spans="1:17" s="50" customFormat="1" ht="8.25" customHeight="1" x14ac:dyDescent="0.15">
      <c r="A2" s="80"/>
      <c r="B2" s="80"/>
      <c r="C2" s="80"/>
      <c r="D2" s="81"/>
      <c r="E2" s="81"/>
      <c r="F2" s="153"/>
      <c r="G2" s="153"/>
      <c r="H2" s="81"/>
      <c r="I2" s="81"/>
      <c r="J2" s="81"/>
      <c r="K2" s="81"/>
      <c r="L2" s="81"/>
      <c r="M2" s="81"/>
      <c r="N2" s="81"/>
      <c r="O2" s="81"/>
      <c r="P2" s="81"/>
      <c r="Q2" s="81"/>
    </row>
    <row r="3" spans="1:17" s="50" customFormat="1" ht="34.5" customHeight="1" x14ac:dyDescent="0.15">
      <c r="A3" s="80"/>
      <c r="B3" s="80"/>
      <c r="C3" s="80"/>
      <c r="D3" s="81"/>
      <c r="E3" s="81"/>
      <c r="F3" s="165"/>
      <c r="G3" s="165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 s="50" customFormat="1" ht="21.2" customHeight="1" x14ac:dyDescent="0.15">
      <c r="A4" s="165" t="s">
        <v>1</v>
      </c>
      <c r="B4" s="165"/>
      <c r="C4" s="165"/>
      <c r="D4" s="165"/>
      <c r="E4" s="165"/>
      <c r="F4" s="165"/>
      <c r="G4" s="165"/>
      <c r="H4" s="81"/>
      <c r="I4" s="81"/>
      <c r="J4" s="81"/>
      <c r="K4" s="81"/>
      <c r="L4" s="81"/>
      <c r="M4" s="81"/>
      <c r="N4" s="81"/>
      <c r="O4" s="81"/>
      <c r="P4" s="81"/>
      <c r="Q4" s="81"/>
    </row>
    <row r="5" spans="1:17" s="50" customFormat="1" ht="21.2" customHeight="1" x14ac:dyDescent="0.15">
      <c r="A5" s="156" t="s">
        <v>2</v>
      </c>
      <c r="B5" s="156" t="s">
        <v>3</v>
      </c>
      <c r="C5" s="156"/>
      <c r="D5" s="156" t="s">
        <v>4</v>
      </c>
      <c r="E5" s="156"/>
      <c r="F5" s="156"/>
      <c r="G5" s="156" t="s">
        <v>125</v>
      </c>
      <c r="H5" s="157" t="s">
        <v>126</v>
      </c>
      <c r="I5" s="158"/>
      <c r="J5" s="158"/>
      <c r="K5" s="158"/>
      <c r="L5" s="157" t="s">
        <v>127</v>
      </c>
      <c r="M5" s="158"/>
      <c r="N5" s="158"/>
      <c r="O5" s="158"/>
      <c r="P5" s="158"/>
      <c r="Q5" s="151" t="s">
        <v>128</v>
      </c>
    </row>
    <row r="6" spans="1:17" s="50" customFormat="1" ht="28.35" customHeight="1" x14ac:dyDescent="0.15">
      <c r="A6" s="156"/>
      <c r="B6" s="82" t="s">
        <v>5</v>
      </c>
      <c r="C6" s="82" t="s">
        <v>6</v>
      </c>
      <c r="D6" s="82" t="s">
        <v>7</v>
      </c>
      <c r="E6" s="82" t="s">
        <v>8</v>
      </c>
      <c r="F6" s="82" t="s">
        <v>9</v>
      </c>
      <c r="G6" s="156"/>
      <c r="H6" s="83" t="s">
        <v>129</v>
      </c>
      <c r="I6" s="83" t="s">
        <v>130</v>
      </c>
      <c r="J6" s="83" t="s">
        <v>131</v>
      </c>
      <c r="K6" s="83" t="s">
        <v>132</v>
      </c>
      <c r="L6" s="83" t="s">
        <v>133</v>
      </c>
      <c r="M6" s="83" t="s">
        <v>134</v>
      </c>
      <c r="N6" s="83" t="s">
        <v>135</v>
      </c>
      <c r="O6" s="83" t="s">
        <v>136</v>
      </c>
      <c r="P6" s="83" t="s">
        <v>137</v>
      </c>
      <c r="Q6" s="152"/>
    </row>
    <row r="7" spans="1:17" s="50" customFormat="1" ht="21.2" customHeight="1" x14ac:dyDescent="0.15">
      <c r="A7" s="156" t="s">
        <v>10</v>
      </c>
      <c r="B7" s="156"/>
      <c r="C7" s="156"/>
      <c r="D7" s="156"/>
      <c r="E7" s="156"/>
      <c r="F7" s="156"/>
      <c r="G7" s="166"/>
      <c r="H7" s="25"/>
      <c r="I7" s="25"/>
      <c r="J7" s="25"/>
      <c r="K7" s="25"/>
      <c r="L7" s="25"/>
      <c r="M7" s="25"/>
      <c r="N7" s="25"/>
      <c r="O7" s="25"/>
      <c r="P7" s="25"/>
      <c r="Q7" s="25"/>
    </row>
    <row r="8" spans="1:17" s="12" customFormat="1" ht="25.5" customHeight="1" x14ac:dyDescent="0.15">
      <c r="A8" s="8" t="s">
        <v>138</v>
      </c>
      <c r="B8" s="193">
        <v>100</v>
      </c>
      <c r="C8" s="193"/>
      <c r="D8" s="9">
        <v>0.7</v>
      </c>
      <c r="E8" s="9">
        <v>5</v>
      </c>
      <c r="F8" s="9">
        <v>3.7</v>
      </c>
      <c r="G8" s="10">
        <v>62.2</v>
      </c>
      <c r="H8" s="11">
        <v>0.05</v>
      </c>
      <c r="I8" s="11">
        <v>18.3</v>
      </c>
      <c r="J8" s="11">
        <v>107.3</v>
      </c>
      <c r="K8" s="11">
        <v>0.3</v>
      </c>
      <c r="L8" s="11">
        <v>31.7</v>
      </c>
      <c r="M8" s="11">
        <v>30</v>
      </c>
      <c r="N8" s="11">
        <v>16.7</v>
      </c>
      <c r="O8" s="11">
        <v>0</v>
      </c>
      <c r="P8" s="11">
        <v>15.5</v>
      </c>
      <c r="Q8" s="11"/>
    </row>
    <row r="9" spans="1:17" s="12" customFormat="1" ht="17.25" customHeight="1" x14ac:dyDescent="0.15">
      <c r="A9" s="129" t="s">
        <v>11</v>
      </c>
      <c r="B9" s="128" t="s">
        <v>12</v>
      </c>
      <c r="C9" s="128" t="s">
        <v>12</v>
      </c>
      <c r="D9" s="9"/>
      <c r="E9" s="9"/>
      <c r="F9" s="9"/>
      <c r="G9" s="10"/>
      <c r="H9" s="11"/>
      <c r="I9" s="11"/>
      <c r="J9" s="11"/>
      <c r="K9" s="11"/>
      <c r="L9" s="11"/>
      <c r="M9" s="11"/>
      <c r="N9" s="11"/>
      <c r="O9" s="11"/>
      <c r="P9" s="11"/>
      <c r="Q9" s="11"/>
    </row>
    <row r="10" spans="1:17" s="12" customFormat="1" ht="17.25" customHeight="1" x14ac:dyDescent="0.15">
      <c r="A10" s="129" t="s">
        <v>228</v>
      </c>
      <c r="B10" s="128" t="s">
        <v>13</v>
      </c>
      <c r="C10" s="128" t="s">
        <v>14</v>
      </c>
      <c r="D10" s="9"/>
      <c r="E10" s="9"/>
      <c r="F10" s="9"/>
      <c r="G10" s="10"/>
      <c r="H10" s="11"/>
      <c r="I10" s="11"/>
      <c r="J10" s="11"/>
      <c r="K10" s="11"/>
      <c r="L10" s="11"/>
      <c r="M10" s="11"/>
      <c r="N10" s="11"/>
      <c r="O10" s="11"/>
      <c r="P10" s="11"/>
      <c r="Q10" s="11"/>
    </row>
    <row r="11" spans="1:17" s="12" customFormat="1" ht="17.25" customHeight="1" x14ac:dyDescent="0.15">
      <c r="A11" s="129" t="s">
        <v>17</v>
      </c>
      <c r="B11" s="128" t="s">
        <v>229</v>
      </c>
      <c r="C11" s="128" t="s">
        <v>230</v>
      </c>
      <c r="D11" s="9"/>
      <c r="E11" s="9"/>
      <c r="F11" s="9"/>
      <c r="G11" s="10"/>
      <c r="H11" s="11"/>
      <c r="I11" s="11"/>
      <c r="J11" s="11"/>
      <c r="K11" s="11"/>
      <c r="L11" s="11"/>
      <c r="M11" s="11"/>
      <c r="N11" s="11"/>
      <c r="O11" s="11"/>
      <c r="P11" s="11"/>
      <c r="Q11" s="11"/>
    </row>
    <row r="12" spans="1:17" s="12" customFormat="1" ht="17.25" customHeight="1" x14ac:dyDescent="0.15">
      <c r="A12" s="129" t="s">
        <v>18</v>
      </c>
      <c r="B12" s="128" t="s">
        <v>231</v>
      </c>
      <c r="C12" s="128" t="s">
        <v>19</v>
      </c>
      <c r="D12" s="9"/>
      <c r="E12" s="9"/>
      <c r="F12" s="9"/>
      <c r="G12" s="10"/>
      <c r="H12" s="11"/>
      <c r="I12" s="11"/>
      <c r="J12" s="11"/>
      <c r="K12" s="11"/>
      <c r="L12" s="11"/>
      <c r="M12" s="11"/>
      <c r="N12" s="11"/>
      <c r="O12" s="11"/>
      <c r="P12" s="11"/>
      <c r="Q12" s="11"/>
    </row>
    <row r="13" spans="1:17" s="12" customFormat="1" ht="17.25" customHeight="1" x14ac:dyDescent="0.15">
      <c r="A13" s="129" t="s">
        <v>21</v>
      </c>
      <c r="B13" s="128" t="s">
        <v>22</v>
      </c>
      <c r="C13" s="128" t="s">
        <v>22</v>
      </c>
      <c r="D13" s="9"/>
      <c r="E13" s="9"/>
      <c r="F13" s="9"/>
      <c r="G13" s="10"/>
      <c r="H13" s="11"/>
      <c r="I13" s="11"/>
      <c r="J13" s="11"/>
      <c r="K13" s="11"/>
      <c r="L13" s="11"/>
      <c r="M13" s="11"/>
      <c r="N13" s="11"/>
      <c r="O13" s="11"/>
      <c r="P13" s="11"/>
      <c r="Q13" s="11"/>
    </row>
    <row r="14" spans="1:17" s="50" customFormat="1" ht="18.75" customHeight="1" x14ac:dyDescent="0.15">
      <c r="A14" s="8" t="s">
        <v>139</v>
      </c>
      <c r="B14" s="193">
        <v>100</v>
      </c>
      <c r="C14" s="193"/>
      <c r="D14" s="9">
        <v>16.100000000000001</v>
      </c>
      <c r="E14" s="9">
        <v>16.2</v>
      </c>
      <c r="F14" s="9">
        <v>14.1</v>
      </c>
      <c r="G14" s="10">
        <v>275.7</v>
      </c>
      <c r="H14" s="11">
        <v>0.16</v>
      </c>
      <c r="I14" s="11">
        <v>0</v>
      </c>
      <c r="J14" s="11">
        <v>0</v>
      </c>
      <c r="K14" s="11">
        <v>3.1</v>
      </c>
      <c r="L14" s="11">
        <v>32</v>
      </c>
      <c r="M14" s="11">
        <v>205.3</v>
      </c>
      <c r="N14" s="11">
        <v>32</v>
      </c>
      <c r="O14" s="11">
        <v>1.9</v>
      </c>
      <c r="P14" s="11">
        <v>16.8</v>
      </c>
      <c r="Q14" s="25"/>
    </row>
    <row r="15" spans="1:17" s="50" customFormat="1" ht="23.25" customHeight="1" x14ac:dyDescent="0.15">
      <c r="A15" s="84" t="s">
        <v>21</v>
      </c>
      <c r="B15" s="85">
        <v>8.52</v>
      </c>
      <c r="C15" s="85">
        <v>8.52</v>
      </c>
      <c r="D15" s="86"/>
      <c r="E15" s="86"/>
      <c r="F15" s="86"/>
      <c r="G15" s="87"/>
      <c r="H15" s="25"/>
      <c r="I15" s="25"/>
      <c r="J15" s="25"/>
      <c r="K15" s="25"/>
      <c r="L15" s="25"/>
      <c r="M15" s="25"/>
      <c r="N15" s="25"/>
      <c r="O15" s="25"/>
      <c r="P15" s="25"/>
      <c r="Q15" s="25"/>
    </row>
    <row r="16" spans="1:17" s="50" customFormat="1" ht="12.2" customHeight="1" x14ac:dyDescent="0.15">
      <c r="A16" s="84" t="s">
        <v>11</v>
      </c>
      <c r="B16" s="85">
        <v>0.24</v>
      </c>
      <c r="C16" s="85">
        <v>0.24</v>
      </c>
      <c r="D16" s="86"/>
      <c r="E16" s="86"/>
      <c r="F16" s="86"/>
      <c r="G16" s="87"/>
      <c r="H16" s="25"/>
      <c r="I16" s="25"/>
      <c r="J16" s="25"/>
      <c r="K16" s="25"/>
      <c r="L16" s="25"/>
      <c r="M16" s="25"/>
      <c r="N16" s="25"/>
      <c r="O16" s="25"/>
      <c r="P16" s="25"/>
      <c r="Q16" s="25"/>
    </row>
    <row r="17" spans="1:17" s="50" customFormat="1" ht="12" customHeight="1" x14ac:dyDescent="0.15">
      <c r="A17" s="84" t="s">
        <v>140</v>
      </c>
      <c r="B17" s="85">
        <v>116.64</v>
      </c>
      <c r="C17" s="85">
        <v>103.2</v>
      </c>
      <c r="D17" s="86"/>
      <c r="E17" s="86"/>
      <c r="F17" s="86"/>
      <c r="G17" s="87"/>
      <c r="H17" s="25"/>
      <c r="I17" s="25"/>
      <c r="J17" s="25"/>
      <c r="K17" s="25"/>
      <c r="L17" s="25"/>
      <c r="M17" s="25"/>
      <c r="N17" s="25"/>
      <c r="O17" s="25"/>
      <c r="P17" s="25"/>
      <c r="Q17" s="25"/>
    </row>
    <row r="18" spans="1:17" s="50" customFormat="1" ht="12.75" customHeight="1" x14ac:dyDescent="0.15">
      <c r="A18" s="84" t="s">
        <v>141</v>
      </c>
      <c r="B18" s="85">
        <v>20</v>
      </c>
      <c r="C18" s="85">
        <v>20</v>
      </c>
      <c r="D18" s="86"/>
      <c r="E18" s="86"/>
      <c r="F18" s="86"/>
      <c r="G18" s="87"/>
      <c r="H18" s="25"/>
      <c r="I18" s="25"/>
      <c r="J18" s="25"/>
      <c r="K18" s="25"/>
      <c r="L18" s="25"/>
      <c r="M18" s="25"/>
      <c r="N18" s="25"/>
      <c r="O18" s="25"/>
      <c r="P18" s="25"/>
      <c r="Q18" s="25"/>
    </row>
    <row r="19" spans="1:17" s="50" customFormat="1" ht="30.75" customHeight="1" x14ac:dyDescent="0.15">
      <c r="A19" s="8" t="s">
        <v>142</v>
      </c>
      <c r="B19" s="193">
        <v>200</v>
      </c>
      <c r="C19" s="193"/>
      <c r="D19" s="9">
        <v>3.16</v>
      </c>
      <c r="E19" s="9">
        <v>6.7</v>
      </c>
      <c r="F19" s="9">
        <v>31.6</v>
      </c>
      <c r="G19" s="10">
        <v>211</v>
      </c>
      <c r="H19" s="11">
        <v>0.16</v>
      </c>
      <c r="I19" s="11">
        <v>13.3</v>
      </c>
      <c r="J19" s="11">
        <v>30.6</v>
      </c>
      <c r="K19" s="11">
        <v>1.2</v>
      </c>
      <c r="L19" s="11">
        <v>53.3</v>
      </c>
      <c r="M19" s="11">
        <v>112</v>
      </c>
      <c r="N19" s="11">
        <v>37.299999999999997</v>
      </c>
      <c r="O19" s="11">
        <v>1.3</v>
      </c>
      <c r="P19" s="11">
        <v>38</v>
      </c>
      <c r="Q19" s="25"/>
    </row>
    <row r="20" spans="1:17" s="12" customFormat="1" ht="14.65" customHeight="1" x14ac:dyDescent="0.15">
      <c r="A20" s="84" t="s">
        <v>11</v>
      </c>
      <c r="B20" s="85">
        <v>0.4</v>
      </c>
      <c r="C20" s="85">
        <v>0.4</v>
      </c>
      <c r="D20" s="86"/>
      <c r="E20" s="86"/>
      <c r="F20" s="86"/>
      <c r="G20" s="87"/>
      <c r="H20" s="25"/>
      <c r="I20" s="25"/>
      <c r="J20" s="25"/>
      <c r="K20" s="25"/>
      <c r="L20" s="25"/>
      <c r="M20" s="25"/>
      <c r="N20" s="25"/>
      <c r="O20" s="25"/>
      <c r="P20" s="25"/>
      <c r="Q20" s="11"/>
    </row>
    <row r="21" spans="1:17" s="50" customFormat="1" ht="12.2" customHeight="1" x14ac:dyDescent="0.15">
      <c r="A21" s="84" t="s">
        <v>143</v>
      </c>
      <c r="B21" s="85">
        <v>32</v>
      </c>
      <c r="C21" s="85">
        <v>32</v>
      </c>
      <c r="D21" s="86"/>
      <c r="E21" s="86"/>
      <c r="F21" s="86"/>
      <c r="G21" s="87"/>
      <c r="H21" s="25"/>
      <c r="I21" s="25"/>
      <c r="J21" s="25"/>
      <c r="K21" s="25"/>
      <c r="L21" s="25"/>
      <c r="M21" s="25"/>
      <c r="N21" s="25"/>
      <c r="O21" s="25"/>
      <c r="P21" s="25"/>
      <c r="Q21" s="25"/>
    </row>
    <row r="22" spans="1:17" s="50" customFormat="1" ht="12.2" customHeight="1" x14ac:dyDescent="0.15">
      <c r="A22" s="84" t="s">
        <v>29</v>
      </c>
      <c r="B22" s="85">
        <v>200</v>
      </c>
      <c r="C22" s="85">
        <v>200</v>
      </c>
      <c r="D22" s="86"/>
      <c r="E22" s="86"/>
      <c r="F22" s="86"/>
      <c r="G22" s="87"/>
      <c r="H22" s="25"/>
      <c r="I22" s="25"/>
      <c r="J22" s="25"/>
      <c r="K22" s="25"/>
      <c r="L22" s="25"/>
      <c r="M22" s="25"/>
      <c r="N22" s="25"/>
      <c r="O22" s="25"/>
      <c r="P22" s="25"/>
      <c r="Q22" s="25"/>
    </row>
    <row r="23" spans="1:17" s="50" customFormat="1" ht="24" customHeight="1" x14ac:dyDescent="0.15">
      <c r="A23" s="84" t="s">
        <v>32</v>
      </c>
      <c r="B23" s="85">
        <v>8</v>
      </c>
      <c r="C23" s="85">
        <v>8</v>
      </c>
      <c r="D23" s="137"/>
      <c r="E23" s="137"/>
      <c r="F23" s="137"/>
      <c r="G23" s="99"/>
      <c r="H23" s="25"/>
      <c r="I23" s="25"/>
      <c r="J23" s="25"/>
      <c r="K23" s="25"/>
      <c r="L23" s="25"/>
      <c r="M23" s="25"/>
      <c r="N23" s="25"/>
      <c r="O23" s="25"/>
      <c r="P23" s="25"/>
      <c r="Q23" s="25"/>
    </row>
    <row r="24" spans="1:17" s="50" customFormat="1" ht="24" customHeight="1" x14ac:dyDescent="0.15">
      <c r="A24" s="111" t="s">
        <v>217</v>
      </c>
      <c r="B24" s="194">
        <v>30</v>
      </c>
      <c r="C24" s="195"/>
      <c r="D24" s="5">
        <v>0.9</v>
      </c>
      <c r="E24" s="5">
        <v>1.7</v>
      </c>
      <c r="F24" s="5">
        <v>5</v>
      </c>
      <c r="G24" s="15">
        <v>38.700000000000003</v>
      </c>
      <c r="H24" s="25"/>
      <c r="I24" s="25"/>
      <c r="J24" s="25"/>
      <c r="K24" s="25"/>
      <c r="L24" s="25"/>
      <c r="M24" s="25"/>
      <c r="N24" s="25"/>
      <c r="O24" s="25"/>
      <c r="P24" s="25"/>
      <c r="Q24" s="25"/>
    </row>
    <row r="25" spans="1:17" s="50" customFormat="1" ht="24" customHeight="1" x14ac:dyDescent="0.15">
      <c r="A25" s="129" t="s">
        <v>32</v>
      </c>
      <c r="B25" s="128" t="s">
        <v>31</v>
      </c>
      <c r="C25" s="136" t="s">
        <v>31</v>
      </c>
      <c r="D25" s="121"/>
      <c r="E25" s="121"/>
      <c r="F25" s="121"/>
      <c r="G25" s="102"/>
      <c r="H25" s="25"/>
      <c r="I25" s="25"/>
      <c r="J25" s="25"/>
      <c r="K25" s="25"/>
      <c r="L25" s="25"/>
      <c r="M25" s="25"/>
      <c r="N25" s="25"/>
      <c r="O25" s="25"/>
      <c r="P25" s="25"/>
      <c r="Q25" s="25"/>
    </row>
    <row r="26" spans="1:17" s="50" customFormat="1" ht="15" customHeight="1" x14ac:dyDescent="0.15">
      <c r="A26" s="129" t="s">
        <v>36</v>
      </c>
      <c r="B26" s="128" t="s">
        <v>232</v>
      </c>
      <c r="C26" s="136" t="s">
        <v>232</v>
      </c>
      <c r="D26" s="121"/>
      <c r="E26" s="121"/>
      <c r="F26" s="121"/>
      <c r="G26" s="102"/>
      <c r="H26" s="25"/>
      <c r="I26" s="25"/>
      <c r="J26" s="25"/>
      <c r="K26" s="25"/>
      <c r="L26" s="25"/>
      <c r="M26" s="25"/>
      <c r="N26" s="25"/>
      <c r="O26" s="25"/>
      <c r="P26" s="25"/>
      <c r="Q26" s="25"/>
    </row>
    <row r="27" spans="1:17" s="50" customFormat="1" ht="15" customHeight="1" x14ac:dyDescent="0.15">
      <c r="A27" s="129" t="s">
        <v>35</v>
      </c>
      <c r="B27" s="128" t="s">
        <v>233</v>
      </c>
      <c r="C27" s="136" t="s">
        <v>233</v>
      </c>
      <c r="D27" s="121"/>
      <c r="E27" s="121"/>
      <c r="F27" s="121"/>
      <c r="G27" s="102"/>
      <c r="H27" s="25"/>
      <c r="I27" s="25"/>
      <c r="J27" s="25"/>
      <c r="K27" s="25"/>
      <c r="L27" s="25"/>
      <c r="M27" s="25"/>
      <c r="N27" s="25"/>
      <c r="O27" s="25"/>
      <c r="P27" s="25"/>
      <c r="Q27" s="25"/>
    </row>
    <row r="28" spans="1:17" s="50" customFormat="1" ht="15" customHeight="1" x14ac:dyDescent="0.15">
      <c r="A28" s="129" t="s">
        <v>70</v>
      </c>
      <c r="B28" s="128" t="s">
        <v>229</v>
      </c>
      <c r="C28" s="136" t="s">
        <v>234</v>
      </c>
      <c r="D28" s="121"/>
      <c r="E28" s="121"/>
      <c r="F28" s="121"/>
      <c r="G28" s="102"/>
      <c r="H28" s="25"/>
      <c r="I28" s="25"/>
      <c r="J28" s="25"/>
      <c r="K28" s="25"/>
      <c r="L28" s="25"/>
      <c r="M28" s="25"/>
      <c r="N28" s="25"/>
      <c r="O28" s="25"/>
      <c r="P28" s="25"/>
      <c r="Q28" s="25"/>
    </row>
    <row r="29" spans="1:17" s="50" customFormat="1" ht="15" customHeight="1" x14ac:dyDescent="0.15">
      <c r="A29" s="129" t="s">
        <v>26</v>
      </c>
      <c r="B29" s="128" t="s">
        <v>55</v>
      </c>
      <c r="C29" s="136" t="s">
        <v>235</v>
      </c>
      <c r="D29" s="121"/>
      <c r="E29" s="121"/>
      <c r="F29" s="121"/>
      <c r="G29" s="102"/>
      <c r="H29" s="25"/>
      <c r="I29" s="25"/>
      <c r="J29" s="25"/>
      <c r="K29" s="25"/>
      <c r="L29" s="25"/>
      <c r="M29" s="25"/>
      <c r="N29" s="25"/>
      <c r="O29" s="25"/>
      <c r="P29" s="25"/>
      <c r="Q29" s="25"/>
    </row>
    <row r="30" spans="1:17" s="50" customFormat="1" ht="15" customHeight="1" x14ac:dyDescent="0.15">
      <c r="A30" s="129" t="s">
        <v>72</v>
      </c>
      <c r="B30" s="128" t="s">
        <v>31</v>
      </c>
      <c r="C30" s="136" t="s">
        <v>31</v>
      </c>
      <c r="D30" s="121"/>
      <c r="E30" s="121"/>
      <c r="F30" s="121"/>
      <c r="G30" s="102"/>
      <c r="H30" s="25"/>
      <c r="I30" s="25"/>
      <c r="J30" s="25"/>
      <c r="K30" s="25"/>
      <c r="L30" s="25"/>
      <c r="M30" s="25"/>
      <c r="N30" s="25"/>
      <c r="O30" s="25"/>
      <c r="P30" s="25"/>
      <c r="Q30" s="25"/>
    </row>
    <row r="31" spans="1:17" s="12" customFormat="1" ht="15.75" customHeight="1" x14ac:dyDescent="0.15">
      <c r="A31" s="88" t="s">
        <v>144</v>
      </c>
      <c r="B31" s="167">
        <v>30</v>
      </c>
      <c r="C31" s="184"/>
      <c r="D31" s="89">
        <v>2.6</v>
      </c>
      <c r="E31" s="89">
        <v>1</v>
      </c>
      <c r="F31" s="89">
        <v>14.5</v>
      </c>
      <c r="G31" s="90">
        <v>77.7</v>
      </c>
      <c r="H31" s="11">
        <v>0.12</v>
      </c>
      <c r="I31" s="11">
        <v>0.12</v>
      </c>
      <c r="J31" s="11">
        <v>0</v>
      </c>
      <c r="K31" s="11">
        <v>0</v>
      </c>
      <c r="L31" s="11">
        <v>21.9</v>
      </c>
      <c r="M31" s="11">
        <v>37.5</v>
      </c>
      <c r="N31" s="11">
        <v>12</v>
      </c>
      <c r="O31" s="11">
        <v>0.84</v>
      </c>
      <c r="P31" s="11">
        <v>0</v>
      </c>
      <c r="Q31" s="11"/>
    </row>
    <row r="32" spans="1:17" s="12" customFormat="1" ht="15" customHeight="1" x14ac:dyDescent="0.15">
      <c r="A32" s="88" t="s">
        <v>141</v>
      </c>
      <c r="B32" s="167">
        <v>30</v>
      </c>
      <c r="C32" s="184"/>
      <c r="D32" s="9">
        <v>3.15</v>
      </c>
      <c r="E32" s="9">
        <v>1.35</v>
      </c>
      <c r="F32" s="9">
        <v>14.25</v>
      </c>
      <c r="G32" s="10">
        <v>82.2</v>
      </c>
      <c r="H32" s="11">
        <v>0.12</v>
      </c>
      <c r="I32" s="11">
        <v>0.06</v>
      </c>
      <c r="J32" s="11">
        <v>0</v>
      </c>
      <c r="K32" s="11">
        <v>0</v>
      </c>
      <c r="L32" s="11">
        <v>37.5</v>
      </c>
      <c r="M32" s="11">
        <v>36</v>
      </c>
      <c r="N32" s="11">
        <v>12.3</v>
      </c>
      <c r="O32" s="11">
        <v>1.08</v>
      </c>
      <c r="P32" s="11">
        <v>0</v>
      </c>
      <c r="Q32" s="11"/>
    </row>
    <row r="33" spans="1:17" s="12" customFormat="1" ht="13.5" customHeight="1" x14ac:dyDescent="0.15">
      <c r="A33" s="8" t="s">
        <v>41</v>
      </c>
      <c r="B33" s="159" t="s">
        <v>42</v>
      </c>
      <c r="C33" s="159"/>
      <c r="D33" s="9">
        <v>1.8</v>
      </c>
      <c r="E33" s="9">
        <v>0.1</v>
      </c>
      <c r="F33" s="9">
        <v>23.5</v>
      </c>
      <c r="G33" s="10">
        <v>102.2</v>
      </c>
      <c r="H33" s="11">
        <v>0.03</v>
      </c>
      <c r="I33" s="11">
        <v>1</v>
      </c>
      <c r="J33" s="11">
        <v>129</v>
      </c>
      <c r="K33" s="11">
        <v>0.9</v>
      </c>
      <c r="L33" s="11">
        <v>52</v>
      </c>
      <c r="M33" s="11">
        <v>47</v>
      </c>
      <c r="N33" s="11">
        <v>34</v>
      </c>
      <c r="O33" s="11">
        <v>1</v>
      </c>
      <c r="P33" s="11">
        <v>0</v>
      </c>
      <c r="Q33" s="11"/>
    </row>
    <row r="34" spans="1:17" s="12" customFormat="1" ht="27.75" customHeight="1" x14ac:dyDescent="0.15">
      <c r="A34" s="84" t="s">
        <v>43</v>
      </c>
      <c r="B34" s="91" t="s">
        <v>44</v>
      </c>
      <c r="C34" s="91" t="s">
        <v>44</v>
      </c>
      <c r="D34" s="86"/>
      <c r="E34" s="86"/>
      <c r="F34" s="86"/>
      <c r="G34" s="87"/>
      <c r="H34" s="25"/>
      <c r="I34" s="25"/>
      <c r="J34" s="25"/>
      <c r="K34" s="25"/>
      <c r="L34" s="25"/>
      <c r="M34" s="25"/>
      <c r="N34" s="25"/>
      <c r="O34" s="25"/>
      <c r="P34" s="25"/>
      <c r="Q34" s="11"/>
    </row>
    <row r="35" spans="1:17" s="12" customFormat="1" ht="14.65" customHeight="1" x14ac:dyDescent="0.15">
      <c r="A35" s="84" t="s">
        <v>46</v>
      </c>
      <c r="B35" s="91" t="s">
        <v>25</v>
      </c>
      <c r="C35" s="91" t="s">
        <v>25</v>
      </c>
      <c r="D35" s="86"/>
      <c r="E35" s="86"/>
      <c r="F35" s="86"/>
      <c r="G35" s="87"/>
      <c r="H35" s="25"/>
      <c r="I35" s="25"/>
      <c r="J35" s="25"/>
      <c r="K35" s="25"/>
      <c r="L35" s="25"/>
      <c r="M35" s="25"/>
      <c r="N35" s="25"/>
      <c r="O35" s="25"/>
      <c r="P35" s="25"/>
      <c r="Q35" s="11"/>
    </row>
    <row r="36" spans="1:17" s="50" customFormat="1" ht="14.25" customHeight="1" x14ac:dyDescent="0.15">
      <c r="A36" s="84" t="s">
        <v>36</v>
      </c>
      <c r="B36" s="91" t="s">
        <v>47</v>
      </c>
      <c r="C36" s="91" t="s">
        <v>47</v>
      </c>
      <c r="D36" s="86"/>
      <c r="E36" s="86"/>
      <c r="F36" s="86"/>
      <c r="G36" s="87"/>
      <c r="H36" s="25"/>
      <c r="I36" s="25"/>
      <c r="J36" s="25"/>
      <c r="K36" s="25"/>
      <c r="L36" s="25"/>
      <c r="M36" s="25"/>
      <c r="N36" s="25"/>
      <c r="O36" s="25"/>
      <c r="P36" s="25"/>
      <c r="Q36" s="25"/>
    </row>
    <row r="37" spans="1:17" s="12" customFormat="1" ht="27.75" customHeight="1" x14ac:dyDescent="0.15">
      <c r="A37" s="92" t="s">
        <v>145</v>
      </c>
      <c r="B37" s="167">
        <f>B8+B14+B19+B24+B31+B32+B33</f>
        <v>690</v>
      </c>
      <c r="C37" s="186"/>
      <c r="D37" s="93">
        <f>D8+D14+D19+D24+D31+D32+D33</f>
        <v>28.41</v>
      </c>
      <c r="E37" s="93">
        <f t="shared" ref="E37:P37" si="0">E8+E14+E19+E24+E31+E32+E33</f>
        <v>32.049999999999997</v>
      </c>
      <c r="F37" s="93">
        <f t="shared" si="0"/>
        <v>106.65</v>
      </c>
      <c r="G37" s="93">
        <f t="shared" si="0"/>
        <v>849.70000000000016</v>
      </c>
      <c r="H37" s="93">
        <f t="shared" si="0"/>
        <v>0.64</v>
      </c>
      <c r="I37" s="93">
        <f t="shared" si="0"/>
        <v>32.78</v>
      </c>
      <c r="J37" s="93">
        <f t="shared" si="0"/>
        <v>266.89999999999998</v>
      </c>
      <c r="K37" s="93">
        <f t="shared" si="0"/>
        <v>5.5</v>
      </c>
      <c r="L37" s="93">
        <f t="shared" si="0"/>
        <v>228.4</v>
      </c>
      <c r="M37" s="93">
        <f t="shared" si="0"/>
        <v>467.8</v>
      </c>
      <c r="N37" s="93">
        <f t="shared" si="0"/>
        <v>144.30000000000001</v>
      </c>
      <c r="O37" s="93">
        <f t="shared" si="0"/>
        <v>6.12</v>
      </c>
      <c r="P37" s="93">
        <f t="shared" si="0"/>
        <v>70.3</v>
      </c>
      <c r="Q37" s="11"/>
    </row>
    <row r="38" spans="1:17" s="50" customFormat="1" ht="14.65" customHeight="1" x14ac:dyDescent="0.15">
      <c r="A38" s="164"/>
      <c r="B38" s="164"/>
      <c r="C38" s="164"/>
      <c r="D38" s="9"/>
      <c r="E38" s="9"/>
      <c r="F38" s="9"/>
      <c r="G38" s="10"/>
      <c r="H38" s="25"/>
      <c r="I38" s="25"/>
      <c r="J38" s="25"/>
      <c r="K38" s="25"/>
      <c r="L38" s="25"/>
      <c r="M38" s="25"/>
      <c r="N38" s="25"/>
      <c r="O38" s="25"/>
      <c r="P38" s="25"/>
      <c r="Q38" s="25"/>
    </row>
    <row r="39" spans="1:17" s="50" customFormat="1" ht="14.1" customHeight="1" x14ac:dyDescent="0.15">
      <c r="A39" s="94" t="s">
        <v>0</v>
      </c>
      <c r="B39" s="80"/>
      <c r="C39" s="80"/>
      <c r="D39" s="81"/>
      <c r="E39" s="81"/>
      <c r="F39" s="165"/>
      <c r="G39" s="165"/>
      <c r="H39" s="81"/>
      <c r="I39" s="81"/>
      <c r="J39" s="81"/>
      <c r="K39" s="81"/>
      <c r="L39" s="81"/>
      <c r="M39" s="81"/>
      <c r="N39" s="81"/>
      <c r="O39" s="81"/>
      <c r="P39" s="81"/>
      <c r="Q39" s="81"/>
    </row>
    <row r="40" spans="1:17" s="50" customFormat="1" ht="14.1" customHeight="1" x14ac:dyDescent="0.15">
      <c r="A40" s="80"/>
      <c r="B40" s="80"/>
      <c r="C40" s="80"/>
      <c r="D40" s="81"/>
      <c r="E40" s="81"/>
      <c r="F40" s="153"/>
      <c r="G40" s="153"/>
      <c r="H40" s="81"/>
      <c r="I40" s="81"/>
      <c r="J40" s="81"/>
      <c r="K40" s="81"/>
      <c r="L40" s="81"/>
      <c r="M40" s="81"/>
      <c r="N40" s="81"/>
      <c r="O40" s="81"/>
      <c r="P40" s="81"/>
      <c r="Q40" s="81"/>
    </row>
    <row r="41" spans="1:17" s="50" customFormat="1" ht="21.2" customHeight="1" x14ac:dyDescent="0.15">
      <c r="A41" s="165" t="s">
        <v>48</v>
      </c>
      <c r="B41" s="165"/>
      <c r="C41" s="165"/>
      <c r="D41" s="165"/>
      <c r="E41" s="165"/>
      <c r="F41" s="165"/>
      <c r="G41" s="165"/>
      <c r="H41" s="81"/>
      <c r="I41" s="81"/>
      <c r="J41" s="81"/>
      <c r="K41" s="81"/>
      <c r="L41" s="81"/>
      <c r="M41" s="81"/>
      <c r="N41" s="81"/>
      <c r="O41" s="81"/>
      <c r="P41" s="81"/>
      <c r="Q41" s="81"/>
    </row>
    <row r="42" spans="1:17" s="50" customFormat="1" ht="7.15" customHeight="1" x14ac:dyDescent="0.15">
      <c r="A42" s="80"/>
      <c r="B42" s="80"/>
      <c r="C42" s="80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</row>
    <row r="43" spans="1:17" s="50" customFormat="1" ht="21.2" customHeight="1" x14ac:dyDescent="0.15">
      <c r="A43" s="156" t="s">
        <v>2</v>
      </c>
      <c r="B43" s="156" t="s">
        <v>3</v>
      </c>
      <c r="C43" s="156"/>
      <c r="D43" s="156" t="s">
        <v>4</v>
      </c>
      <c r="E43" s="156"/>
      <c r="F43" s="156"/>
      <c r="G43" s="156" t="s">
        <v>146</v>
      </c>
      <c r="H43" s="157" t="s">
        <v>126</v>
      </c>
      <c r="I43" s="158"/>
      <c r="J43" s="158"/>
      <c r="K43" s="158"/>
      <c r="L43" s="157" t="s">
        <v>127</v>
      </c>
      <c r="M43" s="158"/>
      <c r="N43" s="158"/>
      <c r="O43" s="158"/>
      <c r="P43" s="158"/>
      <c r="Q43" s="151" t="s">
        <v>128</v>
      </c>
    </row>
    <row r="44" spans="1:17" s="50" customFormat="1" ht="28.35" customHeight="1" x14ac:dyDescent="0.15">
      <c r="A44" s="156"/>
      <c r="B44" s="82" t="s">
        <v>5</v>
      </c>
      <c r="C44" s="82" t="s">
        <v>6</v>
      </c>
      <c r="D44" s="82" t="s">
        <v>7</v>
      </c>
      <c r="E44" s="82" t="s">
        <v>8</v>
      </c>
      <c r="F44" s="82" t="s">
        <v>9</v>
      </c>
      <c r="G44" s="156"/>
      <c r="H44" s="83" t="s">
        <v>129</v>
      </c>
      <c r="I44" s="83" t="s">
        <v>130</v>
      </c>
      <c r="J44" s="83" t="s">
        <v>131</v>
      </c>
      <c r="K44" s="83" t="s">
        <v>132</v>
      </c>
      <c r="L44" s="83" t="s">
        <v>133</v>
      </c>
      <c r="M44" s="83" t="s">
        <v>134</v>
      </c>
      <c r="N44" s="83" t="s">
        <v>135</v>
      </c>
      <c r="O44" s="83" t="s">
        <v>136</v>
      </c>
      <c r="P44" s="83" t="s">
        <v>137</v>
      </c>
      <c r="Q44" s="152"/>
    </row>
    <row r="45" spans="1:17" s="50" customFormat="1" ht="21.2" customHeight="1" x14ac:dyDescent="0.15">
      <c r="A45" s="156" t="s">
        <v>10</v>
      </c>
      <c r="B45" s="156"/>
      <c r="C45" s="156"/>
      <c r="D45" s="156"/>
      <c r="E45" s="156"/>
      <c r="F45" s="156"/>
      <c r="G45" s="166"/>
      <c r="H45" s="25"/>
      <c r="I45" s="25"/>
      <c r="J45" s="25"/>
      <c r="K45" s="25"/>
      <c r="L45" s="25"/>
      <c r="M45" s="25"/>
      <c r="N45" s="25"/>
      <c r="O45" s="25"/>
      <c r="P45" s="25"/>
      <c r="Q45" s="25"/>
    </row>
    <row r="46" spans="1:17" s="12" customFormat="1" ht="26.25" customHeight="1" x14ac:dyDescent="0.15">
      <c r="A46" s="8" t="s">
        <v>147</v>
      </c>
      <c r="B46" s="159">
        <v>250</v>
      </c>
      <c r="C46" s="159"/>
      <c r="D46" s="9">
        <v>6.3</v>
      </c>
      <c r="E46" s="9">
        <v>11.8</v>
      </c>
      <c r="F46" s="9">
        <v>28.1</v>
      </c>
      <c r="G46" s="10">
        <v>243</v>
      </c>
      <c r="H46" s="11">
        <v>0.22</v>
      </c>
      <c r="I46" s="11">
        <v>0</v>
      </c>
      <c r="J46" s="11">
        <v>0</v>
      </c>
      <c r="K46" s="11">
        <v>0.44</v>
      </c>
      <c r="L46" s="11">
        <v>35.200000000000003</v>
      </c>
      <c r="M46" s="11">
        <v>172.7</v>
      </c>
      <c r="N46" s="11">
        <v>56.1</v>
      </c>
      <c r="O46" s="11">
        <v>2.2000000000000002</v>
      </c>
      <c r="P46" s="11">
        <v>44</v>
      </c>
      <c r="Q46" s="11"/>
    </row>
    <row r="47" spans="1:17" s="50" customFormat="1" ht="12.2" customHeight="1" x14ac:dyDescent="0.15">
      <c r="A47" s="84" t="s">
        <v>46</v>
      </c>
      <c r="B47" s="85">
        <v>3.2</v>
      </c>
      <c r="C47" s="85">
        <v>3.2</v>
      </c>
      <c r="D47" s="86"/>
      <c r="E47" s="86"/>
      <c r="F47" s="86"/>
      <c r="G47" s="87"/>
      <c r="H47" s="25"/>
      <c r="I47" s="25"/>
      <c r="J47" s="25"/>
      <c r="K47" s="25"/>
      <c r="L47" s="25"/>
      <c r="M47" s="25"/>
      <c r="N47" s="25"/>
      <c r="O47" s="25"/>
      <c r="P47" s="25"/>
      <c r="Q47" s="25"/>
    </row>
    <row r="48" spans="1:17" s="50" customFormat="1" ht="12.2" customHeight="1" x14ac:dyDescent="0.15">
      <c r="A48" s="84" t="s">
        <v>49</v>
      </c>
      <c r="B48" s="85">
        <v>20</v>
      </c>
      <c r="C48" s="85">
        <v>20</v>
      </c>
      <c r="D48" s="86"/>
      <c r="E48" s="86"/>
      <c r="F48" s="86"/>
      <c r="G48" s="87"/>
      <c r="H48" s="25"/>
      <c r="I48" s="25"/>
      <c r="J48" s="25"/>
      <c r="K48" s="25"/>
      <c r="L48" s="25"/>
      <c r="M48" s="25"/>
      <c r="N48" s="25"/>
      <c r="O48" s="25"/>
      <c r="P48" s="25"/>
      <c r="Q48" s="25"/>
    </row>
    <row r="49" spans="1:17" s="50" customFormat="1" ht="12.2" customHeight="1" x14ac:dyDescent="0.15">
      <c r="A49" s="84" t="s">
        <v>36</v>
      </c>
      <c r="B49" s="85">
        <v>208</v>
      </c>
      <c r="C49" s="85">
        <v>208</v>
      </c>
      <c r="D49" s="86"/>
      <c r="E49" s="86"/>
      <c r="F49" s="86"/>
      <c r="G49" s="87"/>
      <c r="H49" s="25"/>
      <c r="I49" s="25"/>
      <c r="J49" s="25"/>
      <c r="K49" s="25"/>
      <c r="L49" s="25"/>
      <c r="M49" s="25"/>
      <c r="N49" s="25"/>
      <c r="O49" s="25"/>
      <c r="P49" s="25"/>
      <c r="Q49" s="25"/>
    </row>
    <row r="50" spans="1:17" s="50" customFormat="1" ht="17.25" customHeight="1" x14ac:dyDescent="0.15">
      <c r="A50" s="84" t="s">
        <v>148</v>
      </c>
      <c r="B50" s="85">
        <v>4</v>
      </c>
      <c r="C50" s="85">
        <v>4</v>
      </c>
      <c r="D50" s="86"/>
      <c r="E50" s="86"/>
      <c r="F50" s="86"/>
      <c r="G50" s="87"/>
      <c r="H50" s="25"/>
      <c r="I50" s="25"/>
      <c r="J50" s="25"/>
      <c r="K50" s="25"/>
      <c r="L50" s="25"/>
      <c r="M50" s="25"/>
      <c r="N50" s="25"/>
      <c r="O50" s="25"/>
      <c r="P50" s="25"/>
      <c r="Q50" s="25"/>
    </row>
    <row r="51" spans="1:17" s="12" customFormat="1" ht="14.65" customHeight="1" x14ac:dyDescent="0.15">
      <c r="A51" s="8" t="s">
        <v>51</v>
      </c>
      <c r="B51" s="159">
        <v>35</v>
      </c>
      <c r="C51" s="159"/>
      <c r="D51" s="95">
        <v>2.2999999999999998</v>
      </c>
      <c r="E51" s="95">
        <v>9.8000000000000007</v>
      </c>
      <c r="F51" s="95">
        <v>14.7</v>
      </c>
      <c r="G51" s="96">
        <v>156.69999999999999</v>
      </c>
      <c r="H51" s="97">
        <v>0.03</v>
      </c>
      <c r="I51" s="97">
        <v>0</v>
      </c>
      <c r="J51" s="97">
        <v>0.09</v>
      </c>
      <c r="K51" s="97">
        <v>0.33</v>
      </c>
      <c r="L51" s="97">
        <v>10.74</v>
      </c>
      <c r="M51" s="97">
        <v>26.46</v>
      </c>
      <c r="N51" s="97">
        <v>11.2</v>
      </c>
      <c r="O51" s="97">
        <v>0.81</v>
      </c>
      <c r="P51" s="97">
        <v>0</v>
      </c>
      <c r="Q51" s="11"/>
    </row>
    <row r="52" spans="1:17" s="50" customFormat="1" ht="21.6" customHeight="1" x14ac:dyDescent="0.15">
      <c r="A52" s="84" t="s">
        <v>39</v>
      </c>
      <c r="B52" s="91">
        <v>40</v>
      </c>
      <c r="C52" s="91">
        <v>40</v>
      </c>
      <c r="D52" s="86"/>
      <c r="E52" s="86"/>
      <c r="F52" s="86"/>
      <c r="G52" s="87"/>
      <c r="H52" s="25"/>
      <c r="I52" s="25"/>
      <c r="J52" s="25"/>
      <c r="K52" s="25"/>
      <c r="L52" s="25"/>
      <c r="M52" s="25"/>
      <c r="N52" s="25"/>
      <c r="O52" s="25"/>
      <c r="P52" s="25"/>
      <c r="Q52" s="25"/>
    </row>
    <row r="53" spans="1:17" s="50" customFormat="1" ht="23.25" customHeight="1" x14ac:dyDescent="0.15">
      <c r="A53" s="84" t="s">
        <v>32</v>
      </c>
      <c r="B53" s="91">
        <v>10</v>
      </c>
      <c r="C53" s="91">
        <v>10</v>
      </c>
      <c r="D53" s="86"/>
      <c r="E53" s="86"/>
      <c r="F53" s="86"/>
      <c r="G53" s="87"/>
      <c r="H53" s="25"/>
      <c r="I53" s="25"/>
      <c r="J53" s="25"/>
      <c r="K53" s="25"/>
      <c r="L53" s="25"/>
      <c r="M53" s="25"/>
      <c r="N53" s="25"/>
      <c r="O53" s="25"/>
      <c r="P53" s="25"/>
      <c r="Q53" s="25"/>
    </row>
    <row r="54" spans="1:17" s="50" customFormat="1" ht="16.5" customHeight="1" x14ac:dyDescent="0.15">
      <c r="A54" s="8" t="s">
        <v>144</v>
      </c>
      <c r="B54" s="167">
        <v>30</v>
      </c>
      <c r="C54" s="186"/>
      <c r="D54" s="89">
        <v>2.6</v>
      </c>
      <c r="E54" s="89">
        <v>1</v>
      </c>
      <c r="F54" s="89">
        <v>14.5</v>
      </c>
      <c r="G54" s="90">
        <v>77.7</v>
      </c>
      <c r="H54" s="11">
        <v>0.12</v>
      </c>
      <c r="I54" s="11">
        <v>0.12</v>
      </c>
      <c r="J54" s="11">
        <v>0</v>
      </c>
      <c r="K54" s="11">
        <v>0</v>
      </c>
      <c r="L54" s="11">
        <v>21.9</v>
      </c>
      <c r="M54" s="11">
        <v>37.5</v>
      </c>
      <c r="N54" s="11">
        <v>12</v>
      </c>
      <c r="O54" s="11">
        <v>0.84</v>
      </c>
      <c r="P54" s="11">
        <v>0</v>
      </c>
      <c r="Q54" s="11"/>
    </row>
    <row r="55" spans="1:17" s="12" customFormat="1" ht="27" customHeight="1" x14ac:dyDescent="0.15">
      <c r="A55" s="8" t="s">
        <v>211</v>
      </c>
      <c r="B55" s="159" t="s">
        <v>42</v>
      </c>
      <c r="C55" s="159"/>
      <c r="D55" s="9">
        <v>0.2</v>
      </c>
      <c r="E55" s="9">
        <v>0</v>
      </c>
      <c r="F55" s="9">
        <v>6.4</v>
      </c>
      <c r="G55" s="10">
        <v>26.4</v>
      </c>
      <c r="H55" s="98">
        <v>0</v>
      </c>
      <c r="I55" s="98">
        <v>0</v>
      </c>
      <c r="J55" s="98">
        <v>0</v>
      </c>
      <c r="K55" s="98">
        <v>0.1</v>
      </c>
      <c r="L55" s="98">
        <v>4</v>
      </c>
      <c r="M55" s="98">
        <v>7</v>
      </c>
      <c r="N55" s="98">
        <v>4</v>
      </c>
      <c r="O55" s="98">
        <v>1</v>
      </c>
      <c r="P55" s="98">
        <v>0</v>
      </c>
      <c r="Q55" s="11" t="s">
        <v>150</v>
      </c>
    </row>
    <row r="56" spans="1:17" s="50" customFormat="1" ht="12.2" customHeight="1" x14ac:dyDescent="0.15">
      <c r="A56" s="84" t="s">
        <v>149</v>
      </c>
      <c r="B56" s="91">
        <v>1</v>
      </c>
      <c r="C56" s="91">
        <v>1</v>
      </c>
      <c r="D56" s="86"/>
      <c r="E56" s="86"/>
      <c r="F56" s="86"/>
      <c r="G56" s="87"/>
      <c r="H56" s="25"/>
      <c r="I56" s="25"/>
      <c r="J56" s="25"/>
      <c r="K56" s="25"/>
      <c r="L56" s="25"/>
      <c r="M56" s="25"/>
      <c r="N56" s="25"/>
      <c r="O56" s="25"/>
      <c r="P56" s="25"/>
      <c r="Q56" s="25"/>
    </row>
    <row r="57" spans="1:17" s="50" customFormat="1" ht="12.2" customHeight="1" x14ac:dyDescent="0.15">
      <c r="A57" s="84" t="s">
        <v>36</v>
      </c>
      <c r="B57" s="91">
        <v>210</v>
      </c>
      <c r="C57" s="91">
        <v>210</v>
      </c>
      <c r="D57" s="86"/>
      <c r="E57" s="86"/>
      <c r="F57" s="86"/>
      <c r="G57" s="99"/>
      <c r="H57" s="25"/>
      <c r="I57" s="25"/>
      <c r="J57" s="25"/>
      <c r="K57" s="25"/>
      <c r="L57" s="25"/>
      <c r="M57" s="25"/>
      <c r="N57" s="25"/>
      <c r="O57" s="25"/>
      <c r="P57" s="25"/>
      <c r="Q57" s="25"/>
    </row>
    <row r="58" spans="1:17" s="50" customFormat="1" ht="12.2" customHeight="1" x14ac:dyDescent="0.15">
      <c r="A58" s="84" t="s">
        <v>46</v>
      </c>
      <c r="B58" s="91">
        <v>10</v>
      </c>
      <c r="C58" s="91">
        <v>10</v>
      </c>
      <c r="D58" s="86"/>
      <c r="E58" s="86"/>
      <c r="F58" s="138"/>
      <c r="G58" s="102"/>
      <c r="H58" s="100"/>
      <c r="I58" s="100"/>
      <c r="J58" s="100"/>
      <c r="K58" s="100"/>
      <c r="L58" s="100"/>
      <c r="M58" s="100"/>
      <c r="N58" s="100"/>
      <c r="O58" s="100"/>
      <c r="P58" s="100"/>
      <c r="Q58" s="25"/>
    </row>
    <row r="59" spans="1:17" s="12" customFormat="1" ht="16.5" customHeight="1" x14ac:dyDescent="0.15">
      <c r="A59" s="140" t="s">
        <v>219</v>
      </c>
      <c r="B59" s="182">
        <v>15</v>
      </c>
      <c r="C59" s="183"/>
      <c r="D59" s="82">
        <v>0.9</v>
      </c>
      <c r="E59" s="101">
        <v>5.0999999999999996</v>
      </c>
      <c r="F59" s="89">
        <v>0.9</v>
      </c>
      <c r="G59" s="90">
        <v>52.5</v>
      </c>
      <c r="H59" s="139"/>
      <c r="I59" s="139"/>
      <c r="J59" s="139"/>
      <c r="K59" s="139"/>
      <c r="L59" s="139"/>
      <c r="M59" s="139"/>
      <c r="N59" s="139"/>
      <c r="O59" s="139"/>
      <c r="P59" s="139"/>
      <c r="Q59" s="11"/>
    </row>
    <row r="60" spans="1:17" s="12" customFormat="1" ht="17.25" customHeight="1" x14ac:dyDescent="0.15">
      <c r="A60" s="8" t="s">
        <v>159</v>
      </c>
      <c r="B60" s="182">
        <v>100</v>
      </c>
      <c r="C60" s="183"/>
      <c r="D60" s="82">
        <v>0.6</v>
      </c>
      <c r="E60" s="101">
        <v>0.2</v>
      </c>
      <c r="F60" s="89">
        <v>12.9</v>
      </c>
      <c r="G60" s="90">
        <v>56</v>
      </c>
      <c r="H60" s="11">
        <v>0.02</v>
      </c>
      <c r="I60" s="11">
        <v>5</v>
      </c>
      <c r="J60" s="11">
        <v>0</v>
      </c>
      <c r="K60" s="11">
        <v>0.1</v>
      </c>
      <c r="L60" s="11">
        <v>19</v>
      </c>
      <c r="M60" s="11">
        <v>16</v>
      </c>
      <c r="N60" s="11">
        <v>12</v>
      </c>
      <c r="O60" s="11">
        <v>2.2999999999999998</v>
      </c>
      <c r="P60" s="11">
        <v>0</v>
      </c>
      <c r="Q60" s="11"/>
    </row>
    <row r="61" spans="1:17" s="50" customFormat="1" ht="19.5" customHeight="1" x14ac:dyDescent="0.15">
      <c r="A61" s="84"/>
      <c r="B61" s="91"/>
      <c r="C61" s="91"/>
      <c r="D61" s="86"/>
      <c r="E61" s="86"/>
      <c r="F61" s="84"/>
      <c r="G61" s="102"/>
      <c r="H61" s="25"/>
      <c r="I61" s="25"/>
      <c r="J61" s="25"/>
      <c r="K61" s="25"/>
      <c r="L61" s="25"/>
      <c r="M61" s="25"/>
      <c r="N61" s="25"/>
      <c r="O61" s="25"/>
      <c r="P61" s="25"/>
      <c r="Q61" s="25"/>
    </row>
    <row r="62" spans="1:17" s="12" customFormat="1" ht="25.5" customHeight="1" x14ac:dyDescent="0.15">
      <c r="A62" s="92" t="s">
        <v>152</v>
      </c>
      <c r="B62" s="103"/>
      <c r="C62" s="104">
        <f>B46+B51+B54+B55+B60</f>
        <v>615</v>
      </c>
      <c r="D62" s="105">
        <f t="shared" ref="D62:P62" si="1">SUM(D46+D51+D55+D54+D60)</f>
        <v>11.999999999999998</v>
      </c>
      <c r="E62" s="105">
        <f t="shared" si="1"/>
        <v>22.8</v>
      </c>
      <c r="F62" s="105">
        <f t="shared" si="1"/>
        <v>76.599999999999994</v>
      </c>
      <c r="G62" s="106">
        <f t="shared" si="1"/>
        <v>559.79999999999995</v>
      </c>
      <c r="H62" s="106">
        <f t="shared" si="1"/>
        <v>0.39</v>
      </c>
      <c r="I62" s="106">
        <f t="shared" si="1"/>
        <v>5.12</v>
      </c>
      <c r="J62" s="106">
        <f t="shared" si="1"/>
        <v>0.09</v>
      </c>
      <c r="K62" s="106">
        <f t="shared" si="1"/>
        <v>0.97</v>
      </c>
      <c r="L62" s="106">
        <f t="shared" si="1"/>
        <v>90.84</v>
      </c>
      <c r="M62" s="106">
        <f t="shared" si="1"/>
        <v>259.65999999999997</v>
      </c>
      <c r="N62" s="106">
        <f t="shared" si="1"/>
        <v>95.3</v>
      </c>
      <c r="O62" s="106">
        <f t="shared" si="1"/>
        <v>7.1499999999999995</v>
      </c>
      <c r="P62" s="106">
        <f t="shared" si="1"/>
        <v>44</v>
      </c>
      <c r="Q62" s="11"/>
    </row>
    <row r="63" spans="1:17" s="50" customFormat="1" ht="14.65" customHeight="1" x14ac:dyDescent="0.15">
      <c r="A63" s="164"/>
      <c r="B63" s="164"/>
      <c r="C63" s="164"/>
      <c r="D63" s="9"/>
      <c r="E63" s="9"/>
      <c r="F63" s="9"/>
      <c r="G63" s="10"/>
      <c r="H63" s="25"/>
      <c r="I63" s="25"/>
      <c r="J63" s="25"/>
      <c r="K63" s="25"/>
      <c r="L63" s="25"/>
      <c r="M63" s="25"/>
      <c r="N63" s="25"/>
      <c r="O63" s="25"/>
      <c r="P63" s="25"/>
      <c r="Q63" s="25"/>
    </row>
    <row r="64" spans="1:17" s="50" customFormat="1" ht="14.65" customHeight="1" x14ac:dyDescent="0.15">
      <c r="A64" s="164"/>
      <c r="B64" s="164"/>
      <c r="C64" s="164"/>
      <c r="D64" s="9"/>
      <c r="E64" s="9"/>
      <c r="F64" s="9"/>
      <c r="G64" s="10"/>
      <c r="H64" s="25"/>
      <c r="I64" s="25"/>
      <c r="J64" s="25"/>
      <c r="K64" s="25"/>
      <c r="L64" s="25"/>
      <c r="M64" s="25"/>
      <c r="N64" s="25"/>
      <c r="O64" s="25"/>
      <c r="P64" s="25"/>
      <c r="Q64" s="25"/>
    </row>
    <row r="65" spans="1:17" s="50" customFormat="1" ht="14.1" customHeight="1" x14ac:dyDescent="0.15">
      <c r="A65" s="94" t="s">
        <v>0</v>
      </c>
      <c r="B65" s="80"/>
      <c r="C65" s="80"/>
      <c r="D65" s="81"/>
      <c r="E65" s="81"/>
      <c r="F65" s="165"/>
      <c r="G65" s="165"/>
      <c r="H65" s="81"/>
      <c r="I65" s="81"/>
      <c r="J65" s="81"/>
      <c r="K65" s="81"/>
      <c r="L65" s="81"/>
      <c r="M65" s="81"/>
      <c r="N65" s="81"/>
      <c r="O65" s="81"/>
      <c r="P65" s="81"/>
      <c r="Q65" s="81"/>
    </row>
    <row r="66" spans="1:17" s="50" customFormat="1" ht="14.1" customHeight="1" x14ac:dyDescent="0.15">
      <c r="A66" s="80"/>
      <c r="B66" s="80"/>
      <c r="C66" s="80"/>
      <c r="D66" s="81"/>
      <c r="E66" s="81"/>
      <c r="F66" s="153"/>
      <c r="G66" s="153"/>
      <c r="H66" s="81"/>
      <c r="I66" s="81"/>
      <c r="J66" s="81"/>
      <c r="K66" s="81"/>
      <c r="L66" s="81"/>
      <c r="M66" s="81"/>
      <c r="N66" s="81"/>
      <c r="O66" s="81"/>
      <c r="P66" s="81"/>
      <c r="Q66" s="81"/>
    </row>
    <row r="67" spans="1:17" s="50" customFormat="1" ht="21.2" customHeight="1" x14ac:dyDescent="0.15">
      <c r="A67" s="165" t="s">
        <v>59</v>
      </c>
      <c r="B67" s="165"/>
      <c r="C67" s="165"/>
      <c r="D67" s="165"/>
      <c r="E67" s="165"/>
      <c r="F67" s="165"/>
      <c r="G67" s="165"/>
      <c r="H67" s="81"/>
      <c r="I67" s="81"/>
      <c r="J67" s="81"/>
      <c r="K67" s="81"/>
      <c r="L67" s="81"/>
      <c r="M67" s="81"/>
      <c r="N67" s="81"/>
      <c r="O67" s="81"/>
      <c r="P67" s="81"/>
      <c r="Q67" s="81"/>
    </row>
    <row r="68" spans="1:17" s="50" customFormat="1" ht="7.15" customHeight="1" x14ac:dyDescent="0.15">
      <c r="A68" s="80"/>
      <c r="B68" s="80"/>
      <c r="C68" s="80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  <c r="Q68" s="81"/>
    </row>
    <row r="69" spans="1:17" s="50" customFormat="1" ht="21.2" customHeight="1" x14ac:dyDescent="0.15">
      <c r="A69" s="156" t="s">
        <v>2</v>
      </c>
      <c r="B69" s="156" t="s">
        <v>3</v>
      </c>
      <c r="C69" s="156"/>
      <c r="D69" s="156" t="s">
        <v>4</v>
      </c>
      <c r="E69" s="156"/>
      <c r="F69" s="156"/>
      <c r="G69" s="156" t="s">
        <v>125</v>
      </c>
      <c r="H69" s="157" t="s">
        <v>126</v>
      </c>
      <c r="I69" s="158"/>
      <c r="J69" s="158"/>
      <c r="K69" s="158"/>
      <c r="L69" s="157" t="s">
        <v>127</v>
      </c>
      <c r="M69" s="158"/>
      <c r="N69" s="158"/>
      <c r="O69" s="158"/>
      <c r="P69" s="158"/>
      <c r="Q69" s="151" t="s">
        <v>128</v>
      </c>
    </row>
    <row r="70" spans="1:17" s="50" customFormat="1" ht="28.35" customHeight="1" x14ac:dyDescent="0.15">
      <c r="A70" s="156"/>
      <c r="B70" s="82" t="s">
        <v>5</v>
      </c>
      <c r="C70" s="82" t="s">
        <v>6</v>
      </c>
      <c r="D70" s="82" t="s">
        <v>7</v>
      </c>
      <c r="E70" s="82" t="s">
        <v>8</v>
      </c>
      <c r="F70" s="82" t="s">
        <v>9</v>
      </c>
      <c r="G70" s="156"/>
      <c r="H70" s="83" t="s">
        <v>129</v>
      </c>
      <c r="I70" s="83" t="s">
        <v>130</v>
      </c>
      <c r="J70" s="83" t="s">
        <v>131</v>
      </c>
      <c r="K70" s="83" t="s">
        <v>132</v>
      </c>
      <c r="L70" s="83" t="s">
        <v>133</v>
      </c>
      <c r="M70" s="83" t="s">
        <v>134</v>
      </c>
      <c r="N70" s="83" t="s">
        <v>135</v>
      </c>
      <c r="O70" s="83" t="s">
        <v>136</v>
      </c>
      <c r="P70" s="83" t="s">
        <v>137</v>
      </c>
      <c r="Q70" s="152"/>
    </row>
    <row r="71" spans="1:17" s="50" customFormat="1" ht="24" customHeight="1" x14ac:dyDescent="0.15">
      <c r="A71" s="156" t="s">
        <v>10</v>
      </c>
      <c r="B71" s="156"/>
      <c r="C71" s="156"/>
      <c r="D71" s="156"/>
      <c r="E71" s="156"/>
      <c r="F71" s="156"/>
      <c r="G71" s="166"/>
      <c r="H71" s="25"/>
      <c r="I71" s="25"/>
      <c r="J71" s="25"/>
      <c r="K71" s="25"/>
      <c r="L71" s="25"/>
      <c r="M71" s="25"/>
      <c r="N71" s="25"/>
      <c r="O71" s="25"/>
      <c r="P71" s="25"/>
      <c r="Q71" s="25"/>
    </row>
    <row r="72" spans="1:17" s="50" customFormat="1" ht="24" customHeight="1" x14ac:dyDescent="0.15">
      <c r="A72" s="111" t="s">
        <v>60</v>
      </c>
      <c r="B72" s="191">
        <v>100</v>
      </c>
      <c r="C72" s="192"/>
      <c r="D72" s="82">
        <v>0.8</v>
      </c>
      <c r="E72" s="82">
        <v>3.5</v>
      </c>
      <c r="F72" s="82">
        <v>2.4</v>
      </c>
      <c r="G72" s="101">
        <v>43.7</v>
      </c>
      <c r="H72" s="25"/>
      <c r="I72" s="25"/>
      <c r="J72" s="25"/>
      <c r="K72" s="25"/>
      <c r="L72" s="25"/>
      <c r="M72" s="25"/>
      <c r="N72" s="25"/>
      <c r="O72" s="25"/>
      <c r="P72" s="25"/>
      <c r="Q72" s="25"/>
    </row>
    <row r="73" spans="1:17" s="50" customFormat="1" ht="16.5" customHeight="1" x14ac:dyDescent="0.15">
      <c r="A73" s="141" t="s">
        <v>236</v>
      </c>
      <c r="B73" s="141" t="s">
        <v>12</v>
      </c>
      <c r="C73" s="141" t="s">
        <v>12</v>
      </c>
      <c r="D73" s="82"/>
      <c r="E73" s="82"/>
      <c r="F73" s="82"/>
      <c r="G73" s="101"/>
      <c r="H73" s="25"/>
      <c r="I73" s="25"/>
      <c r="J73" s="25"/>
      <c r="K73" s="25"/>
      <c r="L73" s="25"/>
      <c r="M73" s="25"/>
      <c r="N73" s="25"/>
      <c r="O73" s="25"/>
      <c r="P73" s="25"/>
      <c r="Q73" s="25"/>
    </row>
    <row r="74" spans="1:17" s="50" customFormat="1" ht="16.5" customHeight="1" x14ac:dyDescent="0.15">
      <c r="A74" s="141" t="s">
        <v>237</v>
      </c>
      <c r="B74" s="141" t="s">
        <v>12</v>
      </c>
      <c r="C74" s="141" t="s">
        <v>12</v>
      </c>
      <c r="D74" s="82"/>
      <c r="E74" s="82"/>
      <c r="F74" s="82"/>
      <c r="G74" s="101"/>
      <c r="H74" s="25"/>
      <c r="I74" s="25"/>
      <c r="J74" s="25"/>
      <c r="K74" s="25"/>
      <c r="L74" s="25"/>
      <c r="M74" s="25"/>
      <c r="N74" s="25"/>
      <c r="O74" s="25"/>
      <c r="P74" s="25"/>
      <c r="Q74" s="25"/>
    </row>
    <row r="75" spans="1:17" s="50" customFormat="1" ht="16.5" customHeight="1" x14ac:dyDescent="0.15">
      <c r="A75" s="141" t="s">
        <v>11</v>
      </c>
      <c r="B75" s="141" t="s">
        <v>12</v>
      </c>
      <c r="C75" s="141" t="s">
        <v>12</v>
      </c>
      <c r="D75" s="82"/>
      <c r="E75" s="82"/>
      <c r="F75" s="82"/>
      <c r="G75" s="101"/>
      <c r="H75" s="25"/>
      <c r="I75" s="25"/>
      <c r="J75" s="25"/>
      <c r="K75" s="25"/>
      <c r="L75" s="25"/>
      <c r="M75" s="25"/>
      <c r="N75" s="25"/>
      <c r="O75" s="25"/>
      <c r="P75" s="25"/>
      <c r="Q75" s="25"/>
    </row>
    <row r="76" spans="1:17" s="50" customFormat="1" ht="16.5" customHeight="1" x14ac:dyDescent="0.15">
      <c r="A76" s="141" t="s">
        <v>17</v>
      </c>
      <c r="B76" s="141" t="s">
        <v>238</v>
      </c>
      <c r="C76" s="141" t="s">
        <v>239</v>
      </c>
      <c r="D76" s="82"/>
      <c r="E76" s="82"/>
      <c r="F76" s="82"/>
      <c r="G76" s="101"/>
      <c r="H76" s="25"/>
      <c r="I76" s="25"/>
      <c r="J76" s="25"/>
      <c r="K76" s="25"/>
      <c r="L76" s="25"/>
      <c r="M76" s="25"/>
      <c r="N76" s="25"/>
      <c r="O76" s="25"/>
      <c r="P76" s="25"/>
      <c r="Q76" s="25"/>
    </row>
    <row r="77" spans="1:17" s="50" customFormat="1" ht="24" customHeight="1" x14ac:dyDescent="0.15">
      <c r="A77" s="141" t="s">
        <v>21</v>
      </c>
      <c r="B77" s="141" t="s">
        <v>34</v>
      </c>
      <c r="C77" s="141" t="s">
        <v>34</v>
      </c>
      <c r="D77" s="82"/>
      <c r="E77" s="82"/>
      <c r="F77" s="82"/>
      <c r="G77" s="101"/>
      <c r="H77" s="25"/>
      <c r="I77" s="25"/>
      <c r="J77" s="25"/>
      <c r="K77" s="25"/>
      <c r="L77" s="25"/>
      <c r="M77" s="25"/>
      <c r="N77" s="25"/>
      <c r="O77" s="25"/>
      <c r="P77" s="25"/>
      <c r="Q77" s="25"/>
    </row>
    <row r="78" spans="1:17" s="107" customFormat="1" ht="18" customHeight="1" x14ac:dyDescent="0.25">
      <c r="A78" s="8" t="s">
        <v>62</v>
      </c>
      <c r="B78" s="159">
        <v>220</v>
      </c>
      <c r="C78" s="159"/>
      <c r="D78" s="9">
        <v>12.98</v>
      </c>
      <c r="E78" s="9">
        <v>8.58</v>
      </c>
      <c r="F78" s="9">
        <v>10.78</v>
      </c>
      <c r="G78" s="10">
        <v>174.24</v>
      </c>
      <c r="H78" s="11">
        <v>0.22</v>
      </c>
      <c r="I78" s="11">
        <v>51.26</v>
      </c>
      <c r="J78" s="11">
        <v>209.8</v>
      </c>
      <c r="K78" s="11">
        <v>0.99</v>
      </c>
      <c r="L78" s="11">
        <v>121.8</v>
      </c>
      <c r="M78" s="11">
        <v>89.4</v>
      </c>
      <c r="N78" s="11">
        <v>39.6</v>
      </c>
      <c r="O78" s="11">
        <v>1.43</v>
      </c>
      <c r="P78" s="11">
        <v>37.299999999999997</v>
      </c>
      <c r="Q78" s="11"/>
    </row>
    <row r="79" spans="1:17" s="50" customFormat="1" ht="13.5" customHeight="1" x14ac:dyDescent="0.15">
      <c r="A79" s="84" t="s">
        <v>11</v>
      </c>
      <c r="B79" s="85">
        <v>0.66</v>
      </c>
      <c r="C79" s="85">
        <v>0.66</v>
      </c>
      <c r="D79" s="86"/>
      <c r="E79" s="86"/>
      <c r="F79" s="86"/>
      <c r="G79" s="87"/>
      <c r="H79" s="25"/>
      <c r="I79" s="25"/>
      <c r="J79" s="25"/>
      <c r="K79" s="25"/>
      <c r="L79" s="25"/>
      <c r="M79" s="25"/>
      <c r="N79" s="25"/>
      <c r="O79" s="25"/>
      <c r="P79" s="25"/>
      <c r="Q79" s="25"/>
    </row>
    <row r="80" spans="1:17" s="50" customFormat="1" ht="12.2" customHeight="1" x14ac:dyDescent="0.15">
      <c r="A80" s="84" t="s">
        <v>63</v>
      </c>
      <c r="B80" s="85">
        <v>55</v>
      </c>
      <c r="C80" s="85">
        <v>46.75</v>
      </c>
      <c r="D80" s="86"/>
      <c r="E80" s="86"/>
      <c r="F80" s="86"/>
      <c r="G80" s="87"/>
      <c r="H80" s="25"/>
      <c r="I80" s="25"/>
      <c r="J80" s="25"/>
      <c r="K80" s="25"/>
      <c r="L80" s="25"/>
      <c r="M80" s="25"/>
      <c r="N80" s="25"/>
      <c r="O80" s="25"/>
      <c r="P80" s="25"/>
      <c r="Q80" s="25"/>
    </row>
    <row r="81" spans="1:17" s="50" customFormat="1" ht="12.2" customHeight="1" x14ac:dyDescent="0.15">
      <c r="A81" s="84" t="s">
        <v>66</v>
      </c>
      <c r="B81" s="85">
        <v>196.46</v>
      </c>
      <c r="C81" s="85">
        <v>157.19</v>
      </c>
      <c r="D81" s="86"/>
      <c r="E81" s="86"/>
      <c r="F81" s="86"/>
      <c r="G81" s="87"/>
      <c r="H81" s="25"/>
      <c r="I81" s="25"/>
      <c r="J81" s="25"/>
      <c r="K81" s="25"/>
      <c r="L81" s="25"/>
      <c r="M81" s="25"/>
      <c r="N81" s="25"/>
      <c r="O81" s="25"/>
      <c r="P81" s="25"/>
      <c r="Q81" s="25"/>
    </row>
    <row r="82" spans="1:17" s="50" customFormat="1" ht="12.2" customHeight="1" x14ac:dyDescent="0.15">
      <c r="A82" s="84" t="s">
        <v>26</v>
      </c>
      <c r="B82" s="85">
        <v>25.96</v>
      </c>
      <c r="C82" s="85">
        <v>21.78</v>
      </c>
      <c r="D82" s="86"/>
      <c r="E82" s="86"/>
      <c r="F82" s="86"/>
      <c r="G82" s="87"/>
      <c r="H82" s="25"/>
      <c r="I82" s="25"/>
      <c r="J82" s="25"/>
      <c r="K82" s="25"/>
      <c r="L82" s="25"/>
      <c r="M82" s="25"/>
      <c r="N82" s="25"/>
      <c r="O82" s="25"/>
      <c r="P82" s="25"/>
      <c r="Q82" s="25"/>
    </row>
    <row r="83" spans="1:17" s="50" customFormat="1" ht="14.25" customHeight="1" x14ac:dyDescent="0.15">
      <c r="A83" s="84" t="s">
        <v>70</v>
      </c>
      <c r="B83" s="85">
        <v>23.54</v>
      </c>
      <c r="C83" s="85">
        <v>18.810000000000002</v>
      </c>
      <c r="D83" s="86"/>
      <c r="E83" s="86"/>
      <c r="F83" s="86"/>
      <c r="G83" s="87"/>
      <c r="H83" s="25"/>
      <c r="I83" s="25"/>
      <c r="J83" s="25"/>
      <c r="K83" s="25"/>
      <c r="L83" s="25"/>
      <c r="M83" s="25"/>
      <c r="N83" s="25"/>
      <c r="O83" s="25"/>
      <c r="P83" s="25"/>
      <c r="Q83" s="25"/>
    </row>
    <row r="84" spans="1:17" s="12" customFormat="1" ht="14.65" customHeight="1" x14ac:dyDescent="0.15">
      <c r="A84" s="84" t="s">
        <v>72</v>
      </c>
      <c r="B84" s="85">
        <v>3.19</v>
      </c>
      <c r="C84" s="85">
        <v>3.19</v>
      </c>
      <c r="D84" s="86"/>
      <c r="E84" s="86"/>
      <c r="F84" s="86"/>
      <c r="G84" s="87"/>
      <c r="H84" s="25"/>
      <c r="I84" s="25"/>
      <c r="J84" s="25"/>
      <c r="K84" s="25"/>
      <c r="L84" s="25"/>
      <c r="M84" s="25"/>
      <c r="N84" s="25"/>
      <c r="O84" s="25"/>
      <c r="P84" s="25"/>
      <c r="Q84" s="11"/>
    </row>
    <row r="85" spans="1:17" s="12" customFormat="1" ht="23.25" customHeight="1" x14ac:dyDescent="0.15">
      <c r="A85" s="84" t="s">
        <v>21</v>
      </c>
      <c r="B85" s="85">
        <v>1.5399999999999998</v>
      </c>
      <c r="C85" s="85">
        <v>1.5399999999999998</v>
      </c>
      <c r="D85" s="86"/>
      <c r="E85" s="86"/>
      <c r="F85" s="86"/>
      <c r="G85" s="87"/>
      <c r="H85" s="25"/>
      <c r="I85" s="25"/>
      <c r="J85" s="25"/>
      <c r="K85" s="25"/>
      <c r="L85" s="25"/>
      <c r="M85" s="25"/>
      <c r="N85" s="25"/>
      <c r="O85" s="25"/>
      <c r="P85" s="25"/>
      <c r="Q85" s="11"/>
    </row>
    <row r="86" spans="1:17" s="12" customFormat="1" ht="20.25" customHeight="1" x14ac:dyDescent="0.15">
      <c r="A86" s="84" t="s">
        <v>32</v>
      </c>
      <c r="B86" s="85">
        <v>6.2700000000000005</v>
      </c>
      <c r="C86" s="85">
        <v>6.2700000000000005</v>
      </c>
      <c r="D86" s="86"/>
      <c r="E86" s="86"/>
      <c r="F86" s="86"/>
      <c r="G86" s="87"/>
      <c r="H86" s="25"/>
      <c r="I86" s="25"/>
      <c r="J86" s="25"/>
      <c r="K86" s="25"/>
      <c r="L86" s="25"/>
      <c r="M86" s="25"/>
      <c r="N86" s="25"/>
      <c r="O86" s="25"/>
      <c r="P86" s="25"/>
      <c r="Q86" s="11"/>
    </row>
    <row r="87" spans="1:17" s="50" customFormat="1" ht="17.25" customHeight="1" x14ac:dyDescent="0.15">
      <c r="A87" s="13" t="s">
        <v>220</v>
      </c>
      <c r="B87" s="169" t="s">
        <v>42</v>
      </c>
      <c r="C87" s="169"/>
      <c r="D87" s="14">
        <v>0.2</v>
      </c>
      <c r="E87" s="14">
        <v>0.3</v>
      </c>
      <c r="F87" s="14">
        <v>22.6</v>
      </c>
      <c r="G87" s="15">
        <v>92</v>
      </c>
      <c r="H87" s="29">
        <v>0.02</v>
      </c>
      <c r="I87" s="29">
        <v>0.1</v>
      </c>
      <c r="J87" s="29">
        <v>0.2</v>
      </c>
      <c r="K87" s="29">
        <v>0.1</v>
      </c>
      <c r="L87" s="29">
        <v>7</v>
      </c>
      <c r="M87" s="29">
        <v>7</v>
      </c>
      <c r="N87" s="29">
        <v>1</v>
      </c>
      <c r="O87" s="29">
        <v>0</v>
      </c>
      <c r="P87" s="29">
        <v>0</v>
      </c>
      <c r="Q87" s="25"/>
    </row>
    <row r="88" spans="1:17" s="50" customFormat="1" ht="15" customHeight="1" x14ac:dyDescent="0.15">
      <c r="A88" s="8" t="s">
        <v>144</v>
      </c>
      <c r="B88" s="167">
        <v>30</v>
      </c>
      <c r="C88" s="186"/>
      <c r="D88" s="89">
        <v>2.6</v>
      </c>
      <c r="E88" s="89">
        <v>1</v>
      </c>
      <c r="F88" s="89">
        <v>14.5</v>
      </c>
      <c r="G88" s="90">
        <v>77.7</v>
      </c>
      <c r="H88" s="11">
        <v>0.12</v>
      </c>
      <c r="I88" s="11">
        <v>0.12</v>
      </c>
      <c r="J88" s="11">
        <v>0</v>
      </c>
      <c r="K88" s="11">
        <v>0</v>
      </c>
      <c r="L88" s="11">
        <v>21.9</v>
      </c>
      <c r="M88" s="11">
        <v>37.5</v>
      </c>
      <c r="N88" s="11">
        <v>12</v>
      </c>
      <c r="O88" s="11">
        <v>0.84</v>
      </c>
      <c r="P88" s="11">
        <v>0</v>
      </c>
      <c r="Q88" s="25"/>
    </row>
    <row r="89" spans="1:17" s="50" customFormat="1" ht="15.75" customHeight="1" x14ac:dyDescent="0.15">
      <c r="A89" s="88" t="s">
        <v>141</v>
      </c>
      <c r="B89" s="187">
        <v>40</v>
      </c>
      <c r="C89" s="188"/>
      <c r="D89" s="9">
        <v>4.2</v>
      </c>
      <c r="E89" s="9">
        <v>1.8</v>
      </c>
      <c r="F89" s="9">
        <v>19</v>
      </c>
      <c r="G89" s="10">
        <v>109.6</v>
      </c>
      <c r="H89" s="11">
        <v>0.16</v>
      </c>
      <c r="I89" s="11">
        <v>0.08</v>
      </c>
      <c r="J89" s="11">
        <v>0</v>
      </c>
      <c r="K89" s="11">
        <v>0</v>
      </c>
      <c r="L89" s="11">
        <v>50</v>
      </c>
      <c r="M89" s="11">
        <v>48</v>
      </c>
      <c r="N89" s="11">
        <v>16.399999999999999</v>
      </c>
      <c r="O89" s="11">
        <v>1.44</v>
      </c>
      <c r="P89" s="11">
        <v>0</v>
      </c>
      <c r="Q89" s="25"/>
    </row>
    <row r="90" spans="1:17" s="12" customFormat="1" ht="17.25" customHeight="1" x14ac:dyDescent="0.15">
      <c r="A90" s="8" t="s">
        <v>151</v>
      </c>
      <c r="B90" s="182">
        <v>100</v>
      </c>
      <c r="C90" s="183"/>
      <c r="D90" s="82">
        <v>0.6</v>
      </c>
      <c r="E90" s="101">
        <v>0.2</v>
      </c>
      <c r="F90" s="89">
        <v>12.9</v>
      </c>
      <c r="G90" s="90">
        <v>56</v>
      </c>
      <c r="H90" s="11">
        <v>0.02</v>
      </c>
      <c r="I90" s="11">
        <v>5</v>
      </c>
      <c r="J90" s="11">
        <v>0</v>
      </c>
      <c r="K90" s="11">
        <v>0.1</v>
      </c>
      <c r="L90" s="11">
        <v>19</v>
      </c>
      <c r="M90" s="11">
        <v>16</v>
      </c>
      <c r="N90" s="11">
        <v>12</v>
      </c>
      <c r="O90" s="11">
        <v>2.2999999999999998</v>
      </c>
      <c r="P90" s="11">
        <v>0</v>
      </c>
      <c r="Q90" s="11"/>
    </row>
    <row r="91" spans="1:17" s="50" customFormat="1" ht="12.2" customHeight="1" x14ac:dyDescent="0.15">
      <c r="A91" s="84"/>
      <c r="B91" s="91"/>
      <c r="C91" s="91"/>
      <c r="D91" s="86"/>
      <c r="E91" s="86"/>
      <c r="F91" s="84"/>
      <c r="G91" s="102"/>
      <c r="H91" s="25"/>
      <c r="I91" s="25"/>
      <c r="J91" s="25"/>
      <c r="K91" s="25"/>
      <c r="L91" s="25"/>
      <c r="M91" s="25"/>
      <c r="N91" s="25"/>
      <c r="O91" s="25"/>
      <c r="P91" s="25"/>
      <c r="Q91" s="25"/>
    </row>
    <row r="92" spans="1:17" s="12" customFormat="1" ht="27.75" customHeight="1" x14ac:dyDescent="0.15">
      <c r="A92" s="92" t="s">
        <v>145</v>
      </c>
      <c r="B92" s="167">
        <f>B78+B87+B88+B90+B89+B72</f>
        <v>690</v>
      </c>
      <c r="C92" s="183"/>
      <c r="D92" s="105">
        <f>D78+D87+D88+D90+D89+D72</f>
        <v>21.38</v>
      </c>
      <c r="E92" s="105">
        <f t="shared" ref="E92:P92" si="2">E78+E87+E88+E90+E89+E72</f>
        <v>15.38</v>
      </c>
      <c r="F92" s="105">
        <f t="shared" si="2"/>
        <v>82.18</v>
      </c>
      <c r="G92" s="105">
        <f t="shared" si="2"/>
        <v>553.24</v>
      </c>
      <c r="H92" s="105">
        <f t="shared" si="2"/>
        <v>0.54</v>
      </c>
      <c r="I92" s="105">
        <f t="shared" si="2"/>
        <v>56.559999999999995</v>
      </c>
      <c r="J92" s="105">
        <f t="shared" si="2"/>
        <v>210</v>
      </c>
      <c r="K92" s="105">
        <f t="shared" si="2"/>
        <v>1.1900000000000002</v>
      </c>
      <c r="L92" s="105">
        <f t="shared" si="2"/>
        <v>219.70000000000002</v>
      </c>
      <c r="M92" s="105">
        <f t="shared" si="2"/>
        <v>197.9</v>
      </c>
      <c r="N92" s="105">
        <f t="shared" si="2"/>
        <v>81</v>
      </c>
      <c r="O92" s="105">
        <f t="shared" si="2"/>
        <v>6.01</v>
      </c>
      <c r="P92" s="105">
        <f t="shared" si="2"/>
        <v>37.299999999999997</v>
      </c>
      <c r="Q92" s="11"/>
    </row>
    <row r="93" spans="1:17" s="50" customFormat="1" ht="14.65" customHeight="1" x14ac:dyDescent="0.15">
      <c r="A93" s="164"/>
      <c r="B93" s="164"/>
      <c r="C93" s="164"/>
      <c r="D93" s="9"/>
      <c r="E93" s="9"/>
      <c r="F93" s="9"/>
      <c r="G93" s="10"/>
      <c r="H93" s="25"/>
      <c r="I93" s="25"/>
      <c r="J93" s="25"/>
      <c r="K93" s="25"/>
      <c r="L93" s="25"/>
      <c r="M93" s="25"/>
      <c r="N93" s="25"/>
      <c r="O93" s="25"/>
      <c r="P93" s="25"/>
      <c r="Q93" s="25"/>
    </row>
    <row r="94" spans="1:17" s="50" customFormat="1" ht="14.1" customHeight="1" x14ac:dyDescent="0.15">
      <c r="A94" s="94" t="s">
        <v>0</v>
      </c>
      <c r="B94" s="80"/>
      <c r="C94" s="80"/>
      <c r="D94" s="81"/>
      <c r="E94" s="81"/>
      <c r="F94" s="165"/>
      <c r="G94" s="165"/>
      <c r="H94" s="81"/>
      <c r="I94" s="81"/>
      <c r="J94" s="81"/>
      <c r="K94" s="81"/>
      <c r="L94" s="81"/>
      <c r="M94" s="81"/>
      <c r="N94" s="81"/>
      <c r="O94" s="81"/>
      <c r="P94" s="81"/>
      <c r="Q94" s="81"/>
    </row>
    <row r="95" spans="1:17" s="50" customFormat="1" ht="14.1" customHeight="1" x14ac:dyDescent="0.15">
      <c r="A95" s="80"/>
      <c r="B95" s="80"/>
      <c r="C95" s="80"/>
      <c r="D95" s="81"/>
      <c r="E95" s="81"/>
      <c r="F95" s="153"/>
      <c r="G95" s="153"/>
      <c r="H95" s="81"/>
      <c r="I95" s="81"/>
      <c r="J95" s="81"/>
      <c r="K95" s="81"/>
      <c r="L95" s="81"/>
      <c r="M95" s="81"/>
      <c r="N95" s="81"/>
      <c r="O95" s="81"/>
      <c r="P95" s="81"/>
      <c r="Q95" s="81"/>
    </row>
    <row r="96" spans="1:17" s="50" customFormat="1" ht="21.2" customHeight="1" x14ac:dyDescent="0.15">
      <c r="A96" s="165" t="s">
        <v>75</v>
      </c>
      <c r="B96" s="165"/>
      <c r="C96" s="165"/>
      <c r="D96" s="165"/>
      <c r="E96" s="165"/>
      <c r="F96" s="165"/>
      <c r="G96" s="165"/>
      <c r="H96" s="81"/>
      <c r="I96" s="81"/>
      <c r="J96" s="81"/>
      <c r="K96" s="81"/>
      <c r="L96" s="81"/>
      <c r="M96" s="81"/>
      <c r="N96" s="81"/>
      <c r="O96" s="81"/>
      <c r="P96" s="81"/>
      <c r="Q96" s="81"/>
    </row>
    <row r="97" spans="1:17" s="50" customFormat="1" ht="7.15" customHeight="1" x14ac:dyDescent="0.15">
      <c r="A97" s="80"/>
      <c r="B97" s="80"/>
      <c r="C97" s="80"/>
      <c r="D97" s="81"/>
      <c r="E97" s="81"/>
      <c r="F97" s="81"/>
      <c r="G97" s="81"/>
      <c r="H97" s="81"/>
      <c r="I97" s="81"/>
      <c r="J97" s="81"/>
      <c r="K97" s="81"/>
      <c r="L97" s="81"/>
      <c r="M97" s="81"/>
      <c r="N97" s="81"/>
      <c r="O97" s="81"/>
      <c r="P97" s="81"/>
      <c r="Q97" s="81"/>
    </row>
    <row r="98" spans="1:17" s="50" customFormat="1" ht="21.2" customHeight="1" x14ac:dyDescent="0.15">
      <c r="A98" s="156" t="s">
        <v>2</v>
      </c>
      <c r="B98" s="156" t="s">
        <v>3</v>
      </c>
      <c r="C98" s="156"/>
      <c r="D98" s="156" t="s">
        <v>4</v>
      </c>
      <c r="E98" s="156"/>
      <c r="F98" s="156"/>
      <c r="G98" s="156" t="s">
        <v>125</v>
      </c>
      <c r="H98" s="157" t="s">
        <v>126</v>
      </c>
      <c r="I98" s="158"/>
      <c r="J98" s="158"/>
      <c r="K98" s="158"/>
      <c r="L98" s="157" t="s">
        <v>127</v>
      </c>
      <c r="M98" s="158"/>
      <c r="N98" s="158"/>
      <c r="O98" s="158"/>
      <c r="P98" s="158"/>
      <c r="Q98" s="151" t="s">
        <v>128</v>
      </c>
    </row>
    <row r="99" spans="1:17" s="50" customFormat="1" ht="28.35" customHeight="1" x14ac:dyDescent="0.15">
      <c r="A99" s="156"/>
      <c r="B99" s="82" t="s">
        <v>5</v>
      </c>
      <c r="C99" s="82" t="s">
        <v>6</v>
      </c>
      <c r="D99" s="82" t="s">
        <v>7</v>
      </c>
      <c r="E99" s="82" t="s">
        <v>8</v>
      </c>
      <c r="F99" s="82" t="s">
        <v>9</v>
      </c>
      <c r="G99" s="156"/>
      <c r="H99" s="83" t="s">
        <v>129</v>
      </c>
      <c r="I99" s="83" t="s">
        <v>130</v>
      </c>
      <c r="J99" s="83" t="s">
        <v>131</v>
      </c>
      <c r="K99" s="83" t="s">
        <v>132</v>
      </c>
      <c r="L99" s="83" t="s">
        <v>133</v>
      </c>
      <c r="M99" s="83" t="s">
        <v>134</v>
      </c>
      <c r="N99" s="83" t="s">
        <v>135</v>
      </c>
      <c r="O99" s="83" t="s">
        <v>136</v>
      </c>
      <c r="P99" s="83" t="s">
        <v>137</v>
      </c>
      <c r="Q99" s="152"/>
    </row>
    <row r="100" spans="1:17" s="50" customFormat="1" ht="21.2" customHeight="1" x14ac:dyDescent="0.15">
      <c r="A100" s="156" t="s">
        <v>10</v>
      </c>
      <c r="B100" s="156"/>
      <c r="C100" s="156"/>
      <c r="D100" s="156"/>
      <c r="E100" s="156"/>
      <c r="F100" s="156"/>
      <c r="G100" s="166"/>
      <c r="H100" s="25"/>
      <c r="I100" s="25"/>
      <c r="J100" s="25"/>
      <c r="K100" s="25"/>
      <c r="L100" s="25"/>
      <c r="M100" s="25"/>
      <c r="N100" s="25"/>
      <c r="O100" s="25"/>
      <c r="P100" s="25"/>
      <c r="Q100" s="25"/>
    </row>
    <row r="101" spans="1:17" s="12" customFormat="1" ht="18" customHeight="1" x14ac:dyDescent="0.15">
      <c r="A101" s="8" t="s">
        <v>257</v>
      </c>
      <c r="B101" s="182">
        <v>100</v>
      </c>
      <c r="C101" s="183"/>
      <c r="D101" s="9">
        <v>1.2</v>
      </c>
      <c r="E101" s="9">
        <v>0.2</v>
      </c>
      <c r="F101" s="9">
        <v>3.8</v>
      </c>
      <c r="G101" s="10">
        <v>24.2</v>
      </c>
      <c r="H101" s="11">
        <v>0.06</v>
      </c>
      <c r="I101" s="11">
        <v>26</v>
      </c>
      <c r="J101" s="11">
        <v>133.4</v>
      </c>
      <c r="K101" s="11">
        <v>0.54</v>
      </c>
      <c r="L101" s="11">
        <v>13.4</v>
      </c>
      <c r="M101" s="11">
        <v>26.6</v>
      </c>
      <c r="N101" s="11">
        <v>20</v>
      </c>
      <c r="O101" s="11">
        <v>1.6</v>
      </c>
      <c r="P101" s="11">
        <v>2</v>
      </c>
      <c r="Q101" s="11"/>
    </row>
    <row r="102" spans="1:17" s="50" customFormat="1" ht="12.2" customHeight="1" x14ac:dyDescent="0.15">
      <c r="A102" s="8" t="s">
        <v>78</v>
      </c>
      <c r="B102" s="159">
        <v>100</v>
      </c>
      <c r="C102" s="159"/>
      <c r="D102" s="9">
        <v>14.9</v>
      </c>
      <c r="E102" s="9">
        <v>7.6</v>
      </c>
      <c r="F102" s="9">
        <v>5</v>
      </c>
      <c r="G102" s="10">
        <v>152.5</v>
      </c>
      <c r="H102" s="11">
        <v>0.04</v>
      </c>
      <c r="I102" s="11">
        <v>0</v>
      </c>
      <c r="J102" s="11">
        <v>43.2</v>
      </c>
      <c r="K102" s="11">
        <v>2.4</v>
      </c>
      <c r="L102" s="11">
        <v>37.200000000000003</v>
      </c>
      <c r="M102" s="11">
        <v>189.6</v>
      </c>
      <c r="N102" s="11">
        <v>22.8</v>
      </c>
      <c r="O102" s="11">
        <v>2.4</v>
      </c>
      <c r="P102" s="11">
        <v>171.6</v>
      </c>
      <c r="Q102" s="25"/>
    </row>
    <row r="103" spans="1:17" s="50" customFormat="1" ht="12.2" customHeight="1" x14ac:dyDescent="0.15">
      <c r="A103" s="84" t="s">
        <v>63</v>
      </c>
      <c r="B103" s="85">
        <v>108</v>
      </c>
      <c r="C103" s="85">
        <v>91.8</v>
      </c>
      <c r="D103" s="86"/>
      <c r="E103" s="86"/>
      <c r="F103" s="86"/>
      <c r="G103" s="87"/>
      <c r="H103" s="25"/>
      <c r="I103" s="25"/>
      <c r="J103" s="25"/>
      <c r="K103" s="25"/>
      <c r="L103" s="25"/>
      <c r="M103" s="25"/>
      <c r="N103" s="25"/>
      <c r="O103" s="25"/>
      <c r="P103" s="25"/>
      <c r="Q103" s="25"/>
    </row>
    <row r="104" spans="1:17" s="50" customFormat="1" ht="12.2" customHeight="1" x14ac:dyDescent="0.15">
      <c r="A104" s="84" t="s">
        <v>26</v>
      </c>
      <c r="B104" s="85">
        <v>15.600000000000001</v>
      </c>
      <c r="C104" s="85">
        <v>13.08</v>
      </c>
      <c r="D104" s="86"/>
      <c r="E104" s="86"/>
      <c r="F104" s="86"/>
      <c r="G104" s="87"/>
      <c r="H104" s="25"/>
      <c r="I104" s="25"/>
      <c r="J104" s="25"/>
      <c r="K104" s="25"/>
      <c r="L104" s="25"/>
      <c r="M104" s="25"/>
      <c r="N104" s="25"/>
      <c r="O104" s="25"/>
      <c r="P104" s="25"/>
      <c r="Q104" s="25"/>
    </row>
    <row r="105" spans="1:17" s="50" customFormat="1" ht="21.75" customHeight="1" x14ac:dyDescent="0.15">
      <c r="A105" s="84" t="s">
        <v>21</v>
      </c>
      <c r="B105" s="85">
        <v>2.4</v>
      </c>
      <c r="C105" s="85">
        <v>2.4</v>
      </c>
      <c r="D105" s="86"/>
      <c r="E105" s="86"/>
      <c r="F105" s="86"/>
      <c r="G105" s="87"/>
      <c r="H105" s="25"/>
      <c r="I105" s="25"/>
      <c r="J105" s="25"/>
      <c r="K105" s="25"/>
      <c r="L105" s="25"/>
      <c r="M105" s="25"/>
      <c r="N105" s="25"/>
      <c r="O105" s="25"/>
      <c r="P105" s="25"/>
      <c r="Q105" s="25"/>
    </row>
    <row r="106" spans="1:17" s="50" customFormat="1" ht="14.25" customHeight="1" x14ac:dyDescent="0.15">
      <c r="A106" s="84" t="s">
        <v>35</v>
      </c>
      <c r="B106" s="85">
        <v>9.6</v>
      </c>
      <c r="C106" s="85">
        <v>9.6</v>
      </c>
      <c r="D106" s="86"/>
      <c r="E106" s="86"/>
      <c r="F106" s="86"/>
      <c r="G106" s="87"/>
      <c r="H106" s="25"/>
      <c r="I106" s="25"/>
      <c r="J106" s="25"/>
      <c r="K106" s="25"/>
      <c r="L106" s="25"/>
      <c r="M106" s="25"/>
      <c r="N106" s="25"/>
      <c r="O106" s="25"/>
      <c r="P106" s="25"/>
      <c r="Q106" s="25"/>
    </row>
    <row r="107" spans="1:17" s="12" customFormat="1" ht="14.65" customHeight="1" x14ac:dyDescent="0.15">
      <c r="A107" s="84" t="s">
        <v>72</v>
      </c>
      <c r="B107" s="85">
        <v>4.8</v>
      </c>
      <c r="C107" s="85">
        <v>4.8</v>
      </c>
      <c r="D107" s="86"/>
      <c r="E107" s="86"/>
      <c r="F107" s="86"/>
      <c r="G107" s="87"/>
      <c r="H107" s="25"/>
      <c r="I107" s="25"/>
      <c r="J107" s="25"/>
      <c r="K107" s="25"/>
      <c r="L107" s="25"/>
      <c r="M107" s="25"/>
      <c r="N107" s="25"/>
      <c r="O107" s="25"/>
      <c r="P107" s="25"/>
      <c r="Q107" s="11"/>
    </row>
    <row r="108" spans="1:17" s="12" customFormat="1" ht="14.65" customHeight="1" x14ac:dyDescent="0.15">
      <c r="A108" s="84" t="s">
        <v>11</v>
      </c>
      <c r="B108" s="85">
        <v>1</v>
      </c>
      <c r="C108" s="85">
        <v>1</v>
      </c>
      <c r="D108" s="86"/>
      <c r="E108" s="86"/>
      <c r="F108" s="86"/>
      <c r="G108" s="87"/>
      <c r="H108" s="25"/>
      <c r="I108" s="25"/>
      <c r="J108" s="25"/>
      <c r="K108" s="25"/>
      <c r="L108" s="25"/>
      <c r="M108" s="25"/>
      <c r="N108" s="25"/>
      <c r="O108" s="25"/>
      <c r="P108" s="25"/>
      <c r="Q108" s="11"/>
    </row>
    <row r="109" spans="1:17" s="12" customFormat="1" ht="25.5" customHeight="1" x14ac:dyDescent="0.15">
      <c r="A109" s="8" t="s">
        <v>80</v>
      </c>
      <c r="B109" s="159">
        <v>200</v>
      </c>
      <c r="C109" s="159"/>
      <c r="D109" s="9">
        <v>2.5</v>
      </c>
      <c r="E109" s="9">
        <v>6.9</v>
      </c>
      <c r="F109" s="9">
        <v>19.3</v>
      </c>
      <c r="G109" s="10">
        <v>149.30000000000001</v>
      </c>
      <c r="H109" s="11">
        <v>0.09</v>
      </c>
      <c r="I109" s="11">
        <v>16</v>
      </c>
      <c r="J109" s="11">
        <v>266.60000000000002</v>
      </c>
      <c r="K109" s="11">
        <v>1.2</v>
      </c>
      <c r="L109" s="11">
        <v>80</v>
      </c>
      <c r="M109" s="11">
        <v>92</v>
      </c>
      <c r="N109" s="11">
        <v>38.6</v>
      </c>
      <c r="O109" s="11">
        <v>0</v>
      </c>
      <c r="P109" s="11">
        <v>33.799999999999997</v>
      </c>
      <c r="Q109" s="11"/>
    </row>
    <row r="110" spans="1:17" s="12" customFormat="1" ht="24" customHeight="1" x14ac:dyDescent="0.15">
      <c r="A110" s="84" t="s">
        <v>32</v>
      </c>
      <c r="B110" s="85">
        <v>6.666666666666667</v>
      </c>
      <c r="C110" s="85">
        <v>6.666666666666667</v>
      </c>
      <c r="D110" s="86"/>
      <c r="E110" s="86"/>
      <c r="F110" s="86"/>
      <c r="G110" s="87"/>
      <c r="H110" s="25"/>
      <c r="I110" s="25"/>
      <c r="J110" s="25"/>
      <c r="K110" s="25"/>
      <c r="L110" s="25"/>
      <c r="M110" s="25"/>
      <c r="N110" s="25"/>
      <c r="O110" s="25"/>
      <c r="P110" s="25"/>
      <c r="Q110" s="11"/>
    </row>
    <row r="111" spans="1:17" s="12" customFormat="1" ht="14.65" customHeight="1" x14ac:dyDescent="0.15">
      <c r="A111" s="84" t="s">
        <v>29</v>
      </c>
      <c r="B111" s="85">
        <v>180</v>
      </c>
      <c r="C111" s="85">
        <v>126</v>
      </c>
      <c r="D111" s="86"/>
      <c r="E111" s="86"/>
      <c r="F111" s="86"/>
      <c r="G111" s="87"/>
      <c r="H111" s="25"/>
      <c r="I111" s="25"/>
      <c r="J111" s="25"/>
      <c r="K111" s="25"/>
      <c r="L111" s="25"/>
      <c r="M111" s="25"/>
      <c r="N111" s="25"/>
      <c r="O111" s="25"/>
      <c r="P111" s="25"/>
      <c r="Q111" s="11"/>
    </row>
    <row r="112" spans="1:17" s="12" customFormat="1" ht="14.65" customHeight="1" x14ac:dyDescent="0.15">
      <c r="A112" s="84" t="s">
        <v>70</v>
      </c>
      <c r="B112" s="85">
        <v>12.933333333333334</v>
      </c>
      <c r="C112" s="85">
        <v>9.7333333333333325</v>
      </c>
      <c r="D112" s="86"/>
      <c r="E112" s="86"/>
      <c r="F112" s="86"/>
      <c r="G112" s="87"/>
      <c r="H112" s="25"/>
      <c r="I112" s="25"/>
      <c r="J112" s="25"/>
      <c r="K112" s="25"/>
      <c r="L112" s="25"/>
      <c r="M112" s="25"/>
      <c r="N112" s="25"/>
      <c r="O112" s="25"/>
      <c r="P112" s="25"/>
      <c r="Q112" s="11"/>
    </row>
    <row r="113" spans="1:17" s="12" customFormat="1" ht="14.65" customHeight="1" x14ac:dyDescent="0.15">
      <c r="A113" s="84" t="s">
        <v>26</v>
      </c>
      <c r="B113" s="85">
        <v>11.866666666666667</v>
      </c>
      <c r="C113" s="85">
        <v>10</v>
      </c>
      <c r="D113" s="86"/>
      <c r="E113" s="86"/>
      <c r="F113" s="86"/>
      <c r="G113" s="87"/>
      <c r="H113" s="25"/>
      <c r="I113" s="25"/>
      <c r="J113" s="25"/>
      <c r="K113" s="25"/>
      <c r="L113" s="25"/>
      <c r="M113" s="25"/>
      <c r="N113" s="25"/>
      <c r="O113" s="25"/>
      <c r="P113" s="25"/>
      <c r="Q113" s="11"/>
    </row>
    <row r="114" spans="1:17" s="12" customFormat="1" ht="21.75" customHeight="1" x14ac:dyDescent="0.15">
      <c r="A114" s="84" t="s">
        <v>21</v>
      </c>
      <c r="B114" s="85">
        <v>3.3333333333333335</v>
      </c>
      <c r="C114" s="85">
        <v>3.3333333333333335</v>
      </c>
      <c r="D114" s="86"/>
      <c r="E114" s="86"/>
      <c r="F114" s="86"/>
      <c r="G114" s="87"/>
      <c r="H114" s="25"/>
      <c r="I114" s="25"/>
      <c r="J114" s="25"/>
      <c r="K114" s="25"/>
      <c r="L114" s="25"/>
      <c r="M114" s="25"/>
      <c r="N114" s="25"/>
      <c r="O114" s="25"/>
      <c r="P114" s="25"/>
      <c r="Q114" s="11"/>
    </row>
    <row r="115" spans="1:17" s="12" customFormat="1" ht="17.25" customHeight="1" x14ac:dyDescent="0.15">
      <c r="A115" s="8" t="s">
        <v>212</v>
      </c>
      <c r="B115" s="159" t="s">
        <v>42</v>
      </c>
      <c r="C115" s="159"/>
      <c r="D115" s="9">
        <v>0.2</v>
      </c>
      <c r="E115" s="9">
        <v>0</v>
      </c>
      <c r="F115" s="9">
        <v>6.4</v>
      </c>
      <c r="G115" s="10">
        <v>26.4</v>
      </c>
      <c r="H115" s="98">
        <v>0</v>
      </c>
      <c r="I115" s="98">
        <v>0</v>
      </c>
      <c r="J115" s="98">
        <v>0</v>
      </c>
      <c r="K115" s="98">
        <v>0.1</v>
      </c>
      <c r="L115" s="98">
        <v>4</v>
      </c>
      <c r="M115" s="98">
        <v>7</v>
      </c>
      <c r="N115" s="98">
        <v>4</v>
      </c>
      <c r="O115" s="98">
        <v>1</v>
      </c>
      <c r="P115" s="98">
        <v>0</v>
      </c>
      <c r="Q115" s="11"/>
    </row>
    <row r="116" spans="1:17" s="12" customFormat="1" ht="14.65" customHeight="1" x14ac:dyDescent="0.15">
      <c r="A116" s="84" t="s">
        <v>149</v>
      </c>
      <c r="B116" s="91">
        <v>1</v>
      </c>
      <c r="C116" s="91">
        <v>1</v>
      </c>
      <c r="D116" s="86"/>
      <c r="E116" s="86"/>
      <c r="F116" s="86"/>
      <c r="G116" s="87"/>
      <c r="H116" s="25"/>
      <c r="I116" s="25"/>
      <c r="J116" s="25"/>
      <c r="K116" s="25"/>
      <c r="L116" s="25"/>
      <c r="M116" s="25"/>
      <c r="N116" s="25"/>
      <c r="O116" s="25"/>
      <c r="P116" s="25"/>
      <c r="Q116" s="11"/>
    </row>
    <row r="117" spans="1:17" s="12" customFormat="1" ht="14.65" customHeight="1" x14ac:dyDescent="0.15">
      <c r="A117" s="84" t="s">
        <v>36</v>
      </c>
      <c r="B117" s="91">
        <v>210</v>
      </c>
      <c r="C117" s="91">
        <v>210</v>
      </c>
      <c r="D117" s="86"/>
      <c r="E117" s="86"/>
      <c r="F117" s="86"/>
      <c r="G117" s="87"/>
      <c r="H117" s="25"/>
      <c r="I117" s="25"/>
      <c r="J117" s="25"/>
      <c r="K117" s="25"/>
      <c r="L117" s="25"/>
      <c r="M117" s="25"/>
      <c r="N117" s="25"/>
      <c r="O117" s="25"/>
      <c r="P117" s="25"/>
      <c r="Q117" s="11"/>
    </row>
    <row r="118" spans="1:17" s="12" customFormat="1" ht="14.65" customHeight="1" x14ac:dyDescent="0.15">
      <c r="A118" s="84" t="s">
        <v>46</v>
      </c>
      <c r="B118" s="91">
        <v>10</v>
      </c>
      <c r="C118" s="91">
        <v>10</v>
      </c>
      <c r="D118" s="86"/>
      <c r="E118" s="86"/>
      <c r="F118" s="86"/>
      <c r="G118" s="99"/>
      <c r="H118" s="100"/>
      <c r="I118" s="100"/>
      <c r="J118" s="100"/>
      <c r="K118" s="100"/>
      <c r="L118" s="100"/>
      <c r="M118" s="100"/>
      <c r="N118" s="100"/>
      <c r="O118" s="100"/>
      <c r="P118" s="100"/>
      <c r="Q118" s="11"/>
    </row>
    <row r="119" spans="1:17" s="12" customFormat="1" ht="21" customHeight="1" x14ac:dyDescent="0.15">
      <c r="A119" s="8" t="s">
        <v>144</v>
      </c>
      <c r="B119" s="167">
        <v>30</v>
      </c>
      <c r="C119" s="186"/>
      <c r="D119" s="89">
        <v>2.6</v>
      </c>
      <c r="E119" s="89">
        <v>1</v>
      </c>
      <c r="F119" s="89">
        <v>14.5</v>
      </c>
      <c r="G119" s="90">
        <v>77.7</v>
      </c>
      <c r="H119" s="11">
        <v>0.12</v>
      </c>
      <c r="I119" s="11">
        <v>0.12</v>
      </c>
      <c r="J119" s="11">
        <v>0</v>
      </c>
      <c r="K119" s="11">
        <v>0</v>
      </c>
      <c r="L119" s="11">
        <v>21.9</v>
      </c>
      <c r="M119" s="11">
        <v>37.5</v>
      </c>
      <c r="N119" s="11">
        <v>12</v>
      </c>
      <c r="O119" s="11">
        <v>0.84</v>
      </c>
      <c r="P119" s="11">
        <v>0</v>
      </c>
      <c r="Q119" s="11"/>
    </row>
    <row r="120" spans="1:17" s="12" customFormat="1" ht="21" customHeight="1" x14ac:dyDescent="0.15">
      <c r="A120" s="88" t="s">
        <v>141</v>
      </c>
      <c r="B120" s="187">
        <v>40</v>
      </c>
      <c r="C120" s="188"/>
      <c r="D120" s="9">
        <v>4.2</v>
      </c>
      <c r="E120" s="9">
        <v>1.8</v>
      </c>
      <c r="F120" s="9">
        <v>19</v>
      </c>
      <c r="G120" s="10">
        <v>109.6</v>
      </c>
      <c r="H120" s="11">
        <v>0.16</v>
      </c>
      <c r="I120" s="11">
        <v>0.08</v>
      </c>
      <c r="J120" s="11">
        <v>0</v>
      </c>
      <c r="K120" s="11">
        <v>0</v>
      </c>
      <c r="L120" s="11">
        <v>50</v>
      </c>
      <c r="M120" s="11">
        <v>48</v>
      </c>
      <c r="N120" s="11">
        <v>16.399999999999999</v>
      </c>
      <c r="O120" s="11">
        <v>1.44</v>
      </c>
      <c r="P120" s="11">
        <v>0</v>
      </c>
      <c r="Q120" s="11"/>
    </row>
    <row r="121" spans="1:17" s="12" customFormat="1" ht="22.5" customHeight="1" x14ac:dyDescent="0.15">
      <c r="A121" s="92" t="s">
        <v>152</v>
      </c>
      <c r="B121" s="189">
        <f>B101+B102+B109+B115+B119+B120</f>
        <v>670</v>
      </c>
      <c r="C121" s="190"/>
      <c r="D121" s="105">
        <f>D101+D102+D109+D115+D119+D120</f>
        <v>25.6</v>
      </c>
      <c r="E121" s="105">
        <f t="shared" ref="E121:P121" si="3">E101+E102+E109+E115+E119+E120</f>
        <v>17.5</v>
      </c>
      <c r="F121" s="105">
        <f t="shared" si="3"/>
        <v>68</v>
      </c>
      <c r="G121" s="105">
        <f t="shared" si="3"/>
        <v>539.69999999999993</v>
      </c>
      <c r="H121" s="105">
        <f t="shared" si="3"/>
        <v>0.47</v>
      </c>
      <c r="I121" s="105">
        <f t="shared" si="3"/>
        <v>42.199999999999996</v>
      </c>
      <c r="J121" s="105">
        <f t="shared" si="3"/>
        <v>443.20000000000005</v>
      </c>
      <c r="K121" s="105">
        <f t="shared" si="3"/>
        <v>4.2399999999999993</v>
      </c>
      <c r="L121" s="105">
        <f t="shared" si="3"/>
        <v>206.5</v>
      </c>
      <c r="M121" s="105">
        <f t="shared" si="3"/>
        <v>400.7</v>
      </c>
      <c r="N121" s="105">
        <f t="shared" si="3"/>
        <v>113.80000000000001</v>
      </c>
      <c r="O121" s="105">
        <f t="shared" si="3"/>
        <v>7.2799999999999994</v>
      </c>
      <c r="P121" s="105">
        <f t="shared" si="3"/>
        <v>207.39999999999998</v>
      </c>
      <c r="Q121" s="11"/>
    </row>
    <row r="122" spans="1:17" s="50" customFormat="1" ht="14.65" customHeight="1" x14ac:dyDescent="0.15">
      <c r="A122" s="179"/>
      <c r="B122" s="180"/>
      <c r="C122" s="181"/>
      <c r="D122" s="9"/>
      <c r="E122" s="9"/>
      <c r="F122" s="9"/>
      <c r="G122" s="10"/>
      <c r="H122" s="25"/>
      <c r="I122" s="25"/>
      <c r="J122" s="25"/>
      <c r="K122" s="25"/>
      <c r="L122" s="25"/>
      <c r="M122" s="25"/>
      <c r="N122" s="25"/>
      <c r="O122" s="25"/>
      <c r="P122" s="25"/>
      <c r="Q122" s="25"/>
    </row>
    <row r="123" spans="1:17" s="50" customFormat="1" ht="14.1" customHeight="1" x14ac:dyDescent="0.15">
      <c r="A123" s="94" t="s">
        <v>0</v>
      </c>
      <c r="B123" s="80"/>
      <c r="C123" s="80"/>
      <c r="D123" s="81"/>
      <c r="E123" s="81"/>
      <c r="F123" s="165"/>
      <c r="G123" s="165"/>
      <c r="H123" s="81"/>
      <c r="I123" s="81"/>
      <c r="J123" s="81"/>
      <c r="K123" s="81"/>
      <c r="L123" s="81"/>
      <c r="M123" s="81"/>
      <c r="N123" s="81"/>
      <c r="O123" s="81"/>
      <c r="P123" s="81"/>
      <c r="Q123" s="81"/>
    </row>
    <row r="124" spans="1:17" s="50" customFormat="1" ht="14.1" customHeight="1" x14ac:dyDescent="0.15">
      <c r="A124" s="80"/>
      <c r="B124" s="80"/>
      <c r="C124" s="80"/>
      <c r="D124" s="81"/>
      <c r="E124" s="81"/>
      <c r="F124" s="153"/>
      <c r="G124" s="153"/>
      <c r="H124" s="81"/>
      <c r="I124" s="81"/>
      <c r="J124" s="81"/>
      <c r="K124" s="81"/>
      <c r="L124" s="81"/>
      <c r="M124" s="81"/>
      <c r="N124" s="81"/>
      <c r="O124" s="81"/>
      <c r="P124" s="81"/>
      <c r="Q124" s="81"/>
    </row>
    <row r="125" spans="1:17" s="50" customFormat="1" ht="14.1" customHeight="1" x14ac:dyDescent="0.15">
      <c r="A125" s="80"/>
      <c r="B125" s="80"/>
      <c r="C125" s="80"/>
      <c r="D125" s="81"/>
      <c r="E125" s="81"/>
      <c r="F125" s="81"/>
      <c r="G125" s="81"/>
      <c r="H125" s="81"/>
      <c r="I125" s="81"/>
      <c r="J125" s="81"/>
      <c r="K125" s="81"/>
      <c r="L125" s="81"/>
      <c r="M125" s="81"/>
      <c r="N125" s="81"/>
      <c r="O125" s="81"/>
      <c r="P125" s="81"/>
      <c r="Q125" s="81"/>
    </row>
    <row r="126" spans="1:17" s="50" customFormat="1" ht="21.2" customHeight="1" x14ac:dyDescent="0.15">
      <c r="A126" s="165" t="s">
        <v>89</v>
      </c>
      <c r="B126" s="165"/>
      <c r="C126" s="165"/>
      <c r="D126" s="165"/>
      <c r="E126" s="165"/>
      <c r="F126" s="165"/>
      <c r="G126" s="165"/>
      <c r="H126" s="81"/>
      <c r="I126" s="81"/>
      <c r="J126" s="81"/>
      <c r="K126" s="81"/>
      <c r="L126" s="81"/>
      <c r="M126" s="81"/>
      <c r="N126" s="81"/>
      <c r="O126" s="81"/>
      <c r="P126" s="81"/>
      <c r="Q126" s="81"/>
    </row>
    <row r="127" spans="1:17" s="50" customFormat="1" ht="7.15" customHeight="1" x14ac:dyDescent="0.15">
      <c r="A127" s="80"/>
      <c r="B127" s="80"/>
      <c r="C127" s="80"/>
      <c r="D127" s="81"/>
      <c r="E127" s="81"/>
      <c r="F127" s="81"/>
      <c r="G127" s="81"/>
      <c r="H127" s="81"/>
      <c r="I127" s="81"/>
      <c r="J127" s="81"/>
      <c r="K127" s="81"/>
      <c r="L127" s="81"/>
      <c r="M127" s="81"/>
      <c r="N127" s="81"/>
      <c r="O127" s="81"/>
      <c r="P127" s="81"/>
      <c r="Q127" s="81"/>
    </row>
    <row r="128" spans="1:17" s="50" customFormat="1" ht="21.2" customHeight="1" x14ac:dyDescent="0.15">
      <c r="A128" s="156" t="s">
        <v>2</v>
      </c>
      <c r="B128" s="156" t="s">
        <v>3</v>
      </c>
      <c r="C128" s="156"/>
      <c r="D128" s="156" t="s">
        <v>4</v>
      </c>
      <c r="E128" s="156"/>
      <c r="F128" s="156"/>
      <c r="G128" s="156" t="s">
        <v>125</v>
      </c>
      <c r="H128" s="157" t="s">
        <v>126</v>
      </c>
      <c r="I128" s="158"/>
      <c r="J128" s="158"/>
      <c r="K128" s="158"/>
      <c r="L128" s="157" t="s">
        <v>127</v>
      </c>
      <c r="M128" s="158"/>
      <c r="N128" s="158"/>
      <c r="O128" s="158"/>
      <c r="P128" s="158"/>
      <c r="Q128" s="151" t="s">
        <v>128</v>
      </c>
    </row>
    <row r="129" spans="1:17" s="50" customFormat="1" ht="28.35" customHeight="1" x14ac:dyDescent="0.15">
      <c r="A129" s="156"/>
      <c r="B129" s="82" t="s">
        <v>5</v>
      </c>
      <c r="C129" s="82" t="s">
        <v>6</v>
      </c>
      <c r="D129" s="82" t="s">
        <v>7</v>
      </c>
      <c r="E129" s="82" t="s">
        <v>8</v>
      </c>
      <c r="F129" s="82" t="s">
        <v>9</v>
      </c>
      <c r="G129" s="156"/>
      <c r="H129" s="83" t="s">
        <v>129</v>
      </c>
      <c r="I129" s="83" t="s">
        <v>130</v>
      </c>
      <c r="J129" s="83" t="s">
        <v>131</v>
      </c>
      <c r="K129" s="83" t="s">
        <v>132</v>
      </c>
      <c r="L129" s="83" t="s">
        <v>133</v>
      </c>
      <c r="M129" s="83" t="s">
        <v>134</v>
      </c>
      <c r="N129" s="83" t="s">
        <v>135</v>
      </c>
      <c r="O129" s="83" t="s">
        <v>136</v>
      </c>
      <c r="P129" s="83" t="s">
        <v>137</v>
      </c>
      <c r="Q129" s="152"/>
    </row>
    <row r="130" spans="1:17" s="50" customFormat="1" ht="21.2" customHeight="1" x14ac:dyDescent="0.15">
      <c r="A130" s="156" t="s">
        <v>10</v>
      </c>
      <c r="B130" s="156"/>
      <c r="C130" s="156"/>
      <c r="D130" s="156"/>
      <c r="E130" s="156"/>
      <c r="F130" s="156"/>
      <c r="G130" s="166"/>
      <c r="H130" s="25"/>
      <c r="I130" s="25"/>
      <c r="J130" s="25"/>
      <c r="K130" s="25"/>
      <c r="L130" s="25"/>
      <c r="M130" s="25"/>
      <c r="N130" s="25"/>
      <c r="O130" s="25"/>
      <c r="P130" s="25"/>
      <c r="Q130" s="25"/>
    </row>
    <row r="131" spans="1:17" s="12" customFormat="1" ht="25.5" customHeight="1" x14ac:dyDescent="0.15">
      <c r="A131" s="8" t="s">
        <v>163</v>
      </c>
      <c r="B131" s="159">
        <v>220</v>
      </c>
      <c r="C131" s="159"/>
      <c r="D131" s="9">
        <v>6.38</v>
      </c>
      <c r="E131" s="9">
        <v>8.14</v>
      </c>
      <c r="F131" s="9">
        <v>25.08</v>
      </c>
      <c r="G131" s="10">
        <v>200.42</v>
      </c>
      <c r="H131" s="11">
        <v>1.0999999999999999E-2</v>
      </c>
      <c r="I131" s="11">
        <v>0</v>
      </c>
      <c r="J131" s="11">
        <v>0</v>
      </c>
      <c r="K131" s="11">
        <v>0.253</v>
      </c>
      <c r="L131" s="11">
        <v>8.25</v>
      </c>
      <c r="M131" s="11">
        <v>28.875</v>
      </c>
      <c r="N131" s="11">
        <v>11.55</v>
      </c>
      <c r="O131" s="11">
        <v>0.82499999999999996</v>
      </c>
      <c r="P131" s="11">
        <v>33.825000000000003</v>
      </c>
      <c r="Q131" s="11"/>
    </row>
    <row r="132" spans="1:17" s="50" customFormat="1" ht="12.2" customHeight="1" x14ac:dyDescent="0.15">
      <c r="A132" s="84" t="s">
        <v>117</v>
      </c>
      <c r="B132" s="85">
        <v>22</v>
      </c>
      <c r="C132" s="85">
        <v>21.78</v>
      </c>
      <c r="D132" s="86"/>
      <c r="E132" s="86"/>
      <c r="F132" s="86"/>
      <c r="G132" s="87"/>
      <c r="H132" s="25"/>
      <c r="I132" s="25"/>
      <c r="J132" s="25"/>
      <c r="K132" s="25"/>
      <c r="L132" s="25"/>
      <c r="M132" s="25"/>
      <c r="N132" s="25"/>
      <c r="O132" s="25"/>
      <c r="P132" s="25"/>
      <c r="Q132" s="25"/>
    </row>
    <row r="133" spans="1:17" s="50" customFormat="1" ht="12.2" customHeight="1" x14ac:dyDescent="0.15">
      <c r="A133" s="84" t="s">
        <v>36</v>
      </c>
      <c r="B133" s="85">
        <v>208.89000000000001</v>
      </c>
      <c r="C133" s="85">
        <v>208.89000000000001</v>
      </c>
      <c r="D133" s="86"/>
      <c r="E133" s="86"/>
      <c r="F133" s="86"/>
      <c r="G133" s="87"/>
      <c r="H133" s="25"/>
      <c r="I133" s="25"/>
      <c r="J133" s="25"/>
      <c r="K133" s="25"/>
      <c r="L133" s="25"/>
      <c r="M133" s="25"/>
      <c r="N133" s="25"/>
      <c r="O133" s="25"/>
      <c r="P133" s="25"/>
      <c r="Q133" s="25"/>
    </row>
    <row r="134" spans="1:17" s="50" customFormat="1" ht="12.2" customHeight="1" x14ac:dyDescent="0.15">
      <c r="A134" s="84" t="s">
        <v>11</v>
      </c>
      <c r="B134" s="85">
        <v>1.1000000000000001</v>
      </c>
      <c r="C134" s="85">
        <v>1.1000000000000001</v>
      </c>
      <c r="D134" s="86"/>
      <c r="E134" s="86"/>
      <c r="F134" s="86"/>
      <c r="G134" s="87"/>
      <c r="H134" s="25"/>
      <c r="I134" s="25"/>
      <c r="J134" s="25"/>
      <c r="K134" s="25"/>
      <c r="L134" s="25"/>
      <c r="M134" s="25"/>
      <c r="N134" s="25"/>
      <c r="O134" s="25"/>
      <c r="P134" s="25"/>
      <c r="Q134" s="25"/>
    </row>
    <row r="135" spans="1:17" s="50" customFormat="1" ht="12.2" customHeight="1" x14ac:dyDescent="0.15">
      <c r="A135" s="84" t="s">
        <v>46</v>
      </c>
      <c r="B135" s="85">
        <v>4.4000000000000004</v>
      </c>
      <c r="C135" s="85">
        <v>4.4000000000000004</v>
      </c>
      <c r="D135" s="86"/>
      <c r="E135" s="86"/>
      <c r="F135" s="86"/>
      <c r="G135" s="87"/>
      <c r="H135" s="25"/>
      <c r="I135" s="25"/>
      <c r="J135" s="25"/>
      <c r="K135" s="25"/>
      <c r="L135" s="25"/>
      <c r="M135" s="25"/>
      <c r="N135" s="25"/>
      <c r="O135" s="25"/>
      <c r="P135" s="25"/>
      <c r="Q135" s="25"/>
    </row>
    <row r="136" spans="1:17" s="50" customFormat="1" ht="12.2" customHeight="1" x14ac:dyDescent="0.15">
      <c r="A136" s="84" t="s">
        <v>164</v>
      </c>
      <c r="B136" s="85">
        <v>4.4000000000000004</v>
      </c>
      <c r="C136" s="85">
        <v>4.4000000000000004</v>
      </c>
      <c r="D136" s="86"/>
      <c r="E136" s="86"/>
      <c r="F136" s="86"/>
      <c r="G136" s="87"/>
      <c r="H136" s="25"/>
      <c r="I136" s="25"/>
      <c r="J136" s="25"/>
      <c r="K136" s="25"/>
      <c r="L136" s="25"/>
      <c r="M136" s="25"/>
      <c r="N136" s="25"/>
      <c r="O136" s="25"/>
      <c r="P136" s="25"/>
      <c r="Q136" s="25"/>
    </row>
    <row r="137" spans="1:17" s="12" customFormat="1" ht="14.65" customHeight="1" x14ac:dyDescent="0.15">
      <c r="A137" s="8" t="s">
        <v>51</v>
      </c>
      <c r="B137" s="159">
        <v>30</v>
      </c>
      <c r="C137" s="159"/>
      <c r="D137" s="9">
        <v>1.83</v>
      </c>
      <c r="E137" s="9">
        <v>5.64</v>
      </c>
      <c r="F137" s="9">
        <v>12.39</v>
      </c>
      <c r="G137" s="10">
        <v>107.76</v>
      </c>
      <c r="H137" s="11">
        <v>0.03</v>
      </c>
      <c r="I137" s="11">
        <v>0</v>
      </c>
      <c r="J137" s="11">
        <v>0.09</v>
      </c>
      <c r="K137" s="11">
        <v>0.33</v>
      </c>
      <c r="L137" s="11">
        <v>10.74</v>
      </c>
      <c r="M137" s="11">
        <v>26.46</v>
      </c>
      <c r="N137" s="11">
        <v>11.2</v>
      </c>
      <c r="O137" s="11">
        <v>0.81</v>
      </c>
      <c r="P137" s="11">
        <v>0</v>
      </c>
      <c r="Q137" s="11"/>
    </row>
    <row r="138" spans="1:17" s="50" customFormat="1" ht="22.5" customHeight="1" x14ac:dyDescent="0.15">
      <c r="A138" s="84" t="s">
        <v>32</v>
      </c>
      <c r="B138" s="85">
        <v>5</v>
      </c>
      <c r="C138" s="85">
        <v>5</v>
      </c>
      <c r="D138" s="86"/>
      <c r="E138" s="86"/>
      <c r="F138" s="86"/>
      <c r="G138" s="87"/>
      <c r="H138" s="25"/>
      <c r="I138" s="25"/>
      <c r="J138" s="25"/>
      <c r="K138" s="25"/>
      <c r="L138" s="25"/>
      <c r="M138" s="25"/>
      <c r="N138" s="25"/>
      <c r="O138" s="25"/>
      <c r="P138" s="25"/>
      <c r="Q138" s="25"/>
    </row>
    <row r="139" spans="1:17" s="50" customFormat="1" ht="12.2" customHeight="1" x14ac:dyDescent="0.15">
      <c r="A139" s="84" t="s">
        <v>27</v>
      </c>
      <c r="B139" s="85">
        <v>25</v>
      </c>
      <c r="C139" s="85">
        <v>25</v>
      </c>
      <c r="D139" s="86"/>
      <c r="E139" s="86"/>
      <c r="F139" s="86"/>
      <c r="G139" s="87"/>
      <c r="H139" s="25"/>
      <c r="I139" s="25"/>
      <c r="J139" s="25"/>
      <c r="K139" s="25"/>
      <c r="L139" s="25"/>
      <c r="M139" s="25"/>
      <c r="N139" s="25"/>
      <c r="O139" s="25"/>
      <c r="P139" s="25"/>
      <c r="Q139" s="25"/>
    </row>
    <row r="140" spans="1:17" s="50" customFormat="1" ht="17.25" customHeight="1" x14ac:dyDescent="0.15">
      <c r="A140" s="8" t="s">
        <v>54</v>
      </c>
      <c r="B140" s="167">
        <v>30</v>
      </c>
      <c r="C140" s="186"/>
      <c r="D140" s="89">
        <v>2.6</v>
      </c>
      <c r="E140" s="89">
        <v>1</v>
      </c>
      <c r="F140" s="89">
        <v>14.5</v>
      </c>
      <c r="G140" s="90">
        <v>77.7</v>
      </c>
      <c r="H140" s="11">
        <v>0.12</v>
      </c>
      <c r="I140" s="11">
        <v>0.12</v>
      </c>
      <c r="J140" s="11">
        <v>0</v>
      </c>
      <c r="K140" s="11">
        <v>0</v>
      </c>
      <c r="L140" s="11">
        <v>21.9</v>
      </c>
      <c r="M140" s="11">
        <v>37.5</v>
      </c>
      <c r="N140" s="11">
        <v>12</v>
      </c>
      <c r="O140" s="11">
        <v>0.84</v>
      </c>
      <c r="P140" s="11">
        <v>0</v>
      </c>
      <c r="Q140" s="11"/>
    </row>
    <row r="141" spans="1:17" s="12" customFormat="1" ht="14.65" customHeight="1" x14ac:dyDescent="0.15">
      <c r="A141" s="8" t="s">
        <v>86</v>
      </c>
      <c r="B141" s="159" t="s">
        <v>42</v>
      </c>
      <c r="C141" s="159"/>
      <c r="D141" s="9">
        <v>0.2</v>
      </c>
      <c r="E141" s="9">
        <v>0</v>
      </c>
      <c r="F141" s="9">
        <v>6.4</v>
      </c>
      <c r="G141" s="10">
        <v>26.4</v>
      </c>
      <c r="H141" s="11">
        <v>0</v>
      </c>
      <c r="I141" s="11">
        <v>0</v>
      </c>
      <c r="J141" s="11">
        <v>0</v>
      </c>
      <c r="K141" s="11">
        <v>0.1</v>
      </c>
      <c r="L141" s="11">
        <v>4</v>
      </c>
      <c r="M141" s="11">
        <v>7</v>
      </c>
      <c r="N141" s="11">
        <v>4</v>
      </c>
      <c r="O141" s="11">
        <v>1</v>
      </c>
      <c r="P141" s="11">
        <v>0</v>
      </c>
      <c r="Q141" s="11" t="s">
        <v>150</v>
      </c>
    </row>
    <row r="142" spans="1:17" s="50" customFormat="1" ht="12.2" customHeight="1" x14ac:dyDescent="0.15">
      <c r="A142" s="84" t="s">
        <v>87</v>
      </c>
      <c r="B142" s="91" t="s">
        <v>45</v>
      </c>
      <c r="C142" s="91" t="s">
        <v>45</v>
      </c>
      <c r="D142" s="86"/>
      <c r="E142" s="86"/>
      <c r="F142" s="86"/>
      <c r="G142" s="87"/>
      <c r="H142" s="25"/>
      <c r="I142" s="25"/>
      <c r="J142" s="25"/>
      <c r="K142" s="25"/>
      <c r="L142" s="25"/>
      <c r="M142" s="25"/>
      <c r="N142" s="25"/>
      <c r="O142" s="25"/>
      <c r="P142" s="25"/>
      <c r="Q142" s="25"/>
    </row>
    <row r="143" spans="1:17" s="50" customFormat="1" ht="12.2" customHeight="1" x14ac:dyDescent="0.15">
      <c r="A143" s="84" t="s">
        <v>36</v>
      </c>
      <c r="B143" s="91" t="s">
        <v>47</v>
      </c>
      <c r="C143" s="91" t="s">
        <v>47</v>
      </c>
      <c r="D143" s="86"/>
      <c r="E143" s="86"/>
      <c r="F143" s="86"/>
      <c r="G143" s="87"/>
      <c r="H143" s="25"/>
      <c r="I143" s="25"/>
      <c r="J143" s="25"/>
      <c r="K143" s="25"/>
      <c r="L143" s="25"/>
      <c r="M143" s="25"/>
      <c r="N143" s="25"/>
      <c r="O143" s="25"/>
      <c r="P143" s="25"/>
      <c r="Q143" s="25"/>
    </row>
    <row r="144" spans="1:17" s="50" customFormat="1" ht="12.2" customHeight="1" x14ac:dyDescent="0.15">
      <c r="A144" s="84" t="s">
        <v>46</v>
      </c>
      <c r="B144" s="91" t="s">
        <v>33</v>
      </c>
      <c r="C144" s="91" t="s">
        <v>33</v>
      </c>
      <c r="D144" s="86"/>
      <c r="E144" s="86"/>
      <c r="F144" s="86"/>
      <c r="G144" s="87"/>
      <c r="H144" s="25"/>
      <c r="I144" s="25"/>
      <c r="J144" s="25"/>
      <c r="K144" s="25"/>
      <c r="L144" s="25"/>
      <c r="M144" s="25"/>
      <c r="N144" s="25"/>
      <c r="O144" s="25"/>
      <c r="P144" s="25"/>
      <c r="Q144" s="25"/>
    </row>
    <row r="145" spans="1:17" s="50" customFormat="1" ht="18" customHeight="1" x14ac:dyDescent="0.15">
      <c r="A145" s="8" t="s">
        <v>151</v>
      </c>
      <c r="B145" s="182">
        <v>100</v>
      </c>
      <c r="C145" s="183"/>
      <c r="D145" s="82">
        <v>0.6</v>
      </c>
      <c r="E145" s="101">
        <v>0.2</v>
      </c>
      <c r="F145" s="89">
        <v>12.9</v>
      </c>
      <c r="G145" s="90">
        <v>56</v>
      </c>
      <c r="H145" s="11">
        <v>0.02</v>
      </c>
      <c r="I145" s="11">
        <v>5</v>
      </c>
      <c r="J145" s="11">
        <v>0</v>
      </c>
      <c r="K145" s="11">
        <v>0.1</v>
      </c>
      <c r="L145" s="11">
        <v>19</v>
      </c>
      <c r="M145" s="11">
        <v>16</v>
      </c>
      <c r="N145" s="11">
        <v>12</v>
      </c>
      <c r="O145" s="11">
        <v>2.2999999999999998</v>
      </c>
      <c r="P145" s="11">
        <v>0</v>
      </c>
      <c r="Q145" s="25"/>
    </row>
    <row r="146" spans="1:17" s="12" customFormat="1" ht="16.5" customHeight="1" x14ac:dyDescent="0.15">
      <c r="A146" s="92" t="s">
        <v>145</v>
      </c>
      <c r="B146" s="167">
        <f>B131+B137+B140+B141+B145</f>
        <v>580</v>
      </c>
      <c r="C146" s="184"/>
      <c r="D146" s="105">
        <f>D131+D137+D140+D141+D145</f>
        <v>11.61</v>
      </c>
      <c r="E146" s="105">
        <f t="shared" ref="E146:P146" si="4">E131+E137+E140+E141+E145</f>
        <v>14.98</v>
      </c>
      <c r="F146" s="105">
        <f t="shared" si="4"/>
        <v>71.27</v>
      </c>
      <c r="G146" s="105">
        <f t="shared" si="4"/>
        <v>468.28</v>
      </c>
      <c r="H146" s="105">
        <f t="shared" si="4"/>
        <v>0.18099999999999997</v>
      </c>
      <c r="I146" s="105">
        <f t="shared" si="4"/>
        <v>5.12</v>
      </c>
      <c r="J146" s="105">
        <f t="shared" si="4"/>
        <v>0.09</v>
      </c>
      <c r="K146" s="105">
        <f t="shared" si="4"/>
        <v>0.78299999999999992</v>
      </c>
      <c r="L146" s="105">
        <f t="shared" si="4"/>
        <v>63.89</v>
      </c>
      <c r="M146" s="105">
        <f t="shared" si="4"/>
        <v>115.83500000000001</v>
      </c>
      <c r="N146" s="105">
        <f t="shared" si="4"/>
        <v>50.75</v>
      </c>
      <c r="O146" s="105">
        <f t="shared" si="4"/>
        <v>5.7750000000000004</v>
      </c>
      <c r="P146" s="105">
        <f t="shared" si="4"/>
        <v>33.825000000000003</v>
      </c>
      <c r="Q146" s="11"/>
    </row>
    <row r="147" spans="1:17" s="50" customFormat="1" ht="14.65" customHeight="1" x14ac:dyDescent="0.15">
      <c r="A147" s="164"/>
      <c r="B147" s="164"/>
      <c r="C147" s="164"/>
      <c r="D147" s="9"/>
      <c r="E147" s="9"/>
      <c r="F147" s="9"/>
      <c r="G147" s="10"/>
      <c r="H147" s="25"/>
      <c r="I147" s="25"/>
      <c r="J147" s="25"/>
      <c r="K147" s="25"/>
      <c r="L147" s="25"/>
      <c r="M147" s="25"/>
      <c r="N147" s="25"/>
      <c r="O147" s="25"/>
      <c r="P147" s="25"/>
      <c r="Q147" s="25"/>
    </row>
    <row r="148" spans="1:17" s="50" customFormat="1" ht="14.1" customHeight="1" x14ac:dyDescent="0.15">
      <c r="A148" s="94" t="s">
        <v>0</v>
      </c>
      <c r="B148" s="80"/>
      <c r="C148" s="80"/>
      <c r="D148" s="81"/>
      <c r="E148" s="81"/>
      <c r="F148" s="165"/>
      <c r="G148" s="165"/>
      <c r="H148" s="81"/>
      <c r="I148" s="81"/>
      <c r="J148" s="81"/>
      <c r="K148" s="81"/>
      <c r="L148" s="81"/>
      <c r="M148" s="81"/>
      <c r="N148" s="81"/>
      <c r="O148" s="81"/>
      <c r="P148" s="81"/>
      <c r="Q148" s="81"/>
    </row>
    <row r="149" spans="1:17" s="50" customFormat="1" ht="14.1" customHeight="1" x14ac:dyDescent="0.15">
      <c r="A149" s="80"/>
      <c r="B149" s="80"/>
      <c r="C149" s="80"/>
      <c r="D149" s="81"/>
      <c r="E149" s="81"/>
      <c r="F149" s="153"/>
      <c r="G149" s="153"/>
      <c r="H149" s="81"/>
      <c r="I149" s="81"/>
      <c r="J149" s="81"/>
      <c r="K149" s="81"/>
      <c r="L149" s="81"/>
      <c r="M149" s="81"/>
      <c r="N149" s="81"/>
      <c r="O149" s="81"/>
      <c r="P149" s="81"/>
      <c r="Q149" s="81"/>
    </row>
    <row r="150" spans="1:17" s="50" customFormat="1" ht="14.1" customHeight="1" x14ac:dyDescent="0.15">
      <c r="A150" s="80"/>
      <c r="B150" s="80"/>
      <c r="C150" s="80"/>
      <c r="D150" s="81"/>
      <c r="E150" s="81"/>
      <c r="F150" s="81"/>
      <c r="G150" s="81"/>
      <c r="H150" s="81"/>
      <c r="I150" s="81"/>
      <c r="J150" s="81"/>
      <c r="K150" s="81"/>
      <c r="L150" s="81"/>
      <c r="M150" s="81"/>
      <c r="N150" s="81"/>
      <c r="O150" s="81"/>
      <c r="P150" s="81"/>
      <c r="Q150" s="81"/>
    </row>
    <row r="151" spans="1:17" s="50" customFormat="1" ht="21.2" customHeight="1" x14ac:dyDescent="0.15">
      <c r="A151" s="165" t="s">
        <v>92</v>
      </c>
      <c r="B151" s="165"/>
      <c r="C151" s="165"/>
      <c r="D151" s="165"/>
      <c r="E151" s="165"/>
      <c r="F151" s="165"/>
      <c r="G151" s="165"/>
      <c r="H151" s="81"/>
      <c r="I151" s="81"/>
      <c r="J151" s="81"/>
      <c r="K151" s="81"/>
      <c r="L151" s="81"/>
      <c r="M151" s="81"/>
      <c r="N151" s="81"/>
      <c r="O151" s="81"/>
      <c r="P151" s="81"/>
      <c r="Q151" s="81"/>
    </row>
    <row r="152" spans="1:17" s="50" customFormat="1" ht="7.15" customHeight="1" x14ac:dyDescent="0.15">
      <c r="A152" s="80"/>
      <c r="B152" s="80"/>
      <c r="C152" s="80"/>
      <c r="D152" s="81"/>
      <c r="E152" s="81"/>
      <c r="F152" s="81"/>
      <c r="G152" s="81"/>
      <c r="H152" s="81"/>
      <c r="I152" s="81"/>
      <c r="J152" s="81"/>
      <c r="K152" s="81"/>
      <c r="L152" s="81"/>
      <c r="M152" s="81"/>
      <c r="N152" s="81"/>
      <c r="O152" s="81"/>
      <c r="P152" s="81"/>
      <c r="Q152" s="81"/>
    </row>
    <row r="153" spans="1:17" s="50" customFormat="1" ht="21.2" customHeight="1" x14ac:dyDescent="0.15">
      <c r="A153" s="156" t="s">
        <v>2</v>
      </c>
      <c r="B153" s="156" t="s">
        <v>3</v>
      </c>
      <c r="C153" s="156"/>
      <c r="D153" s="156" t="s">
        <v>4</v>
      </c>
      <c r="E153" s="156"/>
      <c r="F153" s="156"/>
      <c r="G153" s="156" t="s">
        <v>125</v>
      </c>
      <c r="H153" s="157" t="s">
        <v>126</v>
      </c>
      <c r="I153" s="158"/>
      <c r="J153" s="158"/>
      <c r="K153" s="158"/>
      <c r="L153" s="157" t="s">
        <v>127</v>
      </c>
      <c r="M153" s="158"/>
      <c r="N153" s="158"/>
      <c r="O153" s="158"/>
      <c r="P153" s="158"/>
      <c r="Q153" s="151" t="s">
        <v>128</v>
      </c>
    </row>
    <row r="154" spans="1:17" s="50" customFormat="1" ht="28.35" customHeight="1" x14ac:dyDescent="0.15">
      <c r="A154" s="156"/>
      <c r="B154" s="82" t="s">
        <v>5</v>
      </c>
      <c r="C154" s="82" t="s">
        <v>6</v>
      </c>
      <c r="D154" s="82" t="s">
        <v>7</v>
      </c>
      <c r="E154" s="82" t="s">
        <v>8</v>
      </c>
      <c r="F154" s="82" t="s">
        <v>9</v>
      </c>
      <c r="G154" s="156"/>
      <c r="H154" s="83" t="s">
        <v>129</v>
      </c>
      <c r="I154" s="83" t="s">
        <v>130</v>
      </c>
      <c r="J154" s="83" t="s">
        <v>131</v>
      </c>
      <c r="K154" s="83" t="s">
        <v>132</v>
      </c>
      <c r="L154" s="83" t="s">
        <v>133</v>
      </c>
      <c r="M154" s="83" t="s">
        <v>134</v>
      </c>
      <c r="N154" s="83" t="s">
        <v>135</v>
      </c>
      <c r="O154" s="83" t="s">
        <v>136</v>
      </c>
      <c r="P154" s="83" t="s">
        <v>137</v>
      </c>
      <c r="Q154" s="152"/>
    </row>
    <row r="155" spans="1:17" s="50" customFormat="1" ht="21.2" customHeight="1" x14ac:dyDescent="0.15">
      <c r="A155" s="156" t="s">
        <v>10</v>
      </c>
      <c r="B155" s="156"/>
      <c r="C155" s="156"/>
      <c r="D155" s="156"/>
      <c r="E155" s="156"/>
      <c r="F155" s="156"/>
      <c r="G155" s="166"/>
      <c r="H155" s="25"/>
      <c r="I155" s="25"/>
      <c r="J155" s="25"/>
      <c r="K155" s="25"/>
      <c r="L155" s="25"/>
      <c r="M155" s="25"/>
      <c r="N155" s="25"/>
      <c r="O155" s="25"/>
      <c r="P155" s="25"/>
      <c r="Q155" s="25"/>
    </row>
    <row r="156" spans="1:17" s="50" customFormat="1" ht="16.5" customHeight="1" x14ac:dyDescent="0.15">
      <c r="A156" s="8" t="s">
        <v>165</v>
      </c>
      <c r="B156" s="182">
        <v>100</v>
      </c>
      <c r="C156" s="183"/>
      <c r="D156" s="14">
        <v>1.7</v>
      </c>
      <c r="E156" s="14">
        <v>5</v>
      </c>
      <c r="F156" s="14">
        <v>9.9</v>
      </c>
      <c r="G156" s="15">
        <v>91</v>
      </c>
      <c r="H156" s="16">
        <v>0.03</v>
      </c>
      <c r="I156" s="16">
        <v>6.7</v>
      </c>
      <c r="J156" s="16">
        <v>0</v>
      </c>
      <c r="K156" s="16">
        <v>0.3</v>
      </c>
      <c r="L156" s="16">
        <v>36.700000000000003</v>
      </c>
      <c r="M156" s="16">
        <v>53.3</v>
      </c>
      <c r="N156" s="16">
        <v>30</v>
      </c>
      <c r="O156" s="16">
        <v>1.7</v>
      </c>
      <c r="P156" s="16">
        <v>19</v>
      </c>
      <c r="Q156" s="25"/>
    </row>
    <row r="157" spans="1:17" s="50" customFormat="1" ht="17.25" customHeight="1" x14ac:dyDescent="0.15">
      <c r="A157" s="8" t="s">
        <v>93</v>
      </c>
      <c r="B157" s="159">
        <v>180</v>
      </c>
      <c r="C157" s="159"/>
      <c r="D157" s="9">
        <v>3.1</v>
      </c>
      <c r="E157" s="9">
        <v>5.4</v>
      </c>
      <c r="F157" s="9">
        <v>25.1</v>
      </c>
      <c r="G157" s="10">
        <v>161.80000000000001</v>
      </c>
      <c r="H157" s="11">
        <v>0.16</v>
      </c>
      <c r="I157" s="11">
        <v>14.6</v>
      </c>
      <c r="J157" s="11">
        <v>0</v>
      </c>
      <c r="K157" s="11">
        <v>1.3</v>
      </c>
      <c r="L157" s="11">
        <v>18.66</v>
      </c>
      <c r="M157" s="11">
        <v>89.3</v>
      </c>
      <c r="N157" s="11">
        <v>36</v>
      </c>
      <c r="O157" s="11">
        <v>1.3</v>
      </c>
      <c r="P157" s="11">
        <v>35.6</v>
      </c>
      <c r="Q157" s="25"/>
    </row>
    <row r="158" spans="1:17" s="50" customFormat="1" ht="14.25" customHeight="1" x14ac:dyDescent="0.15">
      <c r="A158" s="84" t="s">
        <v>11</v>
      </c>
      <c r="B158" s="85">
        <v>0.8</v>
      </c>
      <c r="C158" s="85">
        <v>0.8</v>
      </c>
      <c r="D158" s="86"/>
      <c r="E158" s="86"/>
      <c r="F158" s="86"/>
      <c r="G158" s="87"/>
      <c r="H158" s="25"/>
      <c r="I158" s="25"/>
      <c r="J158" s="25"/>
      <c r="K158" s="25"/>
      <c r="L158" s="25"/>
      <c r="M158" s="25"/>
      <c r="N158" s="25"/>
      <c r="O158" s="25"/>
      <c r="P158" s="25"/>
      <c r="Q158" s="25"/>
    </row>
    <row r="159" spans="1:17" s="50" customFormat="1" ht="14.25" customHeight="1" x14ac:dyDescent="0.15">
      <c r="A159" s="84" t="s">
        <v>29</v>
      </c>
      <c r="B159" s="85">
        <v>300</v>
      </c>
      <c r="C159" s="85">
        <v>210</v>
      </c>
      <c r="D159" s="86"/>
      <c r="E159" s="86"/>
      <c r="F159" s="86"/>
      <c r="G159" s="87"/>
      <c r="H159" s="25"/>
      <c r="I159" s="25"/>
      <c r="J159" s="25"/>
      <c r="K159" s="25"/>
      <c r="L159" s="25"/>
      <c r="M159" s="25"/>
      <c r="N159" s="25"/>
      <c r="O159" s="25"/>
      <c r="P159" s="25"/>
      <c r="Q159" s="25"/>
    </row>
    <row r="160" spans="1:17" s="50" customFormat="1" ht="14.25" customHeight="1" x14ac:dyDescent="0.15">
      <c r="A160" s="84" t="s">
        <v>148</v>
      </c>
      <c r="B160" s="85">
        <v>8</v>
      </c>
      <c r="C160" s="85">
        <v>8</v>
      </c>
      <c r="D160" s="86"/>
      <c r="E160" s="86"/>
      <c r="F160" s="86"/>
      <c r="G160" s="87"/>
      <c r="H160" s="25"/>
      <c r="I160" s="25"/>
      <c r="J160" s="25"/>
      <c r="K160" s="25"/>
      <c r="L160" s="25"/>
      <c r="M160" s="25"/>
      <c r="N160" s="25"/>
      <c r="O160" s="25"/>
      <c r="P160" s="25"/>
      <c r="Q160" s="25"/>
    </row>
    <row r="161" spans="1:17" s="50" customFormat="1" ht="21.2" customHeight="1" x14ac:dyDescent="0.15">
      <c r="A161" s="8" t="s">
        <v>167</v>
      </c>
      <c r="B161" s="159">
        <v>100</v>
      </c>
      <c r="C161" s="159"/>
      <c r="D161" s="9">
        <v>10.6</v>
      </c>
      <c r="E161" s="9">
        <v>5.4</v>
      </c>
      <c r="F161" s="9">
        <v>5.6</v>
      </c>
      <c r="G161" s="10">
        <v>137.1</v>
      </c>
      <c r="H161" s="11">
        <v>0.18</v>
      </c>
      <c r="I161" s="11">
        <v>0</v>
      </c>
      <c r="J161" s="11">
        <v>28.8</v>
      </c>
      <c r="K161" s="11">
        <v>3.48</v>
      </c>
      <c r="L161" s="11">
        <v>68.760000000000005</v>
      </c>
      <c r="M161" s="11">
        <v>264</v>
      </c>
      <c r="N161" s="11">
        <v>39.96</v>
      </c>
      <c r="O161" s="11">
        <v>1.56</v>
      </c>
      <c r="P161" s="11">
        <v>22.68</v>
      </c>
      <c r="Q161" s="25"/>
    </row>
    <row r="162" spans="1:17" s="50" customFormat="1" ht="13.5" customHeight="1" x14ac:dyDescent="0.15">
      <c r="A162" s="108" t="s">
        <v>168</v>
      </c>
      <c r="B162" s="85">
        <v>116.64</v>
      </c>
      <c r="C162" s="85">
        <v>103.2</v>
      </c>
      <c r="D162" s="86"/>
      <c r="E162" s="86"/>
      <c r="F162" s="86"/>
      <c r="G162" s="87"/>
      <c r="H162" s="25"/>
      <c r="I162" s="25"/>
      <c r="J162" s="25"/>
      <c r="K162" s="25"/>
      <c r="L162" s="25"/>
      <c r="M162" s="25"/>
      <c r="N162" s="25"/>
      <c r="O162" s="25"/>
      <c r="P162" s="25"/>
      <c r="Q162" s="25"/>
    </row>
    <row r="163" spans="1:17" s="50" customFormat="1" ht="13.5" customHeight="1" x14ac:dyDescent="0.15">
      <c r="A163" s="108" t="s">
        <v>169</v>
      </c>
      <c r="B163" s="85">
        <v>20</v>
      </c>
      <c r="C163" s="85">
        <v>20</v>
      </c>
      <c r="D163" s="86"/>
      <c r="E163" s="86"/>
      <c r="F163" s="86"/>
      <c r="G163" s="87"/>
      <c r="H163" s="25"/>
      <c r="I163" s="25"/>
      <c r="J163" s="25"/>
      <c r="K163" s="25"/>
      <c r="L163" s="25"/>
      <c r="M163" s="25"/>
      <c r="N163" s="25"/>
      <c r="O163" s="25"/>
      <c r="P163" s="25"/>
      <c r="Q163" s="25"/>
    </row>
    <row r="164" spans="1:17" s="50" customFormat="1" ht="13.5" customHeight="1" x14ac:dyDescent="0.15">
      <c r="A164" s="108" t="s">
        <v>170</v>
      </c>
      <c r="B164" s="85">
        <v>13.32</v>
      </c>
      <c r="C164" s="85">
        <v>13.32</v>
      </c>
      <c r="D164" s="86"/>
      <c r="E164" s="86"/>
      <c r="F164" s="86"/>
      <c r="G164" s="87"/>
      <c r="H164" s="25"/>
      <c r="I164" s="25"/>
      <c r="J164" s="25"/>
      <c r="K164" s="25"/>
      <c r="L164" s="25"/>
      <c r="M164" s="25"/>
      <c r="N164" s="25"/>
      <c r="O164" s="25"/>
      <c r="P164" s="25"/>
      <c r="Q164" s="25"/>
    </row>
    <row r="165" spans="1:17" s="50" customFormat="1" ht="13.5" customHeight="1" x14ac:dyDescent="0.15">
      <c r="A165" s="108" t="s">
        <v>171</v>
      </c>
      <c r="B165" s="85">
        <v>8.52</v>
      </c>
      <c r="C165" s="85">
        <v>8.52</v>
      </c>
      <c r="D165" s="86"/>
      <c r="E165" s="86"/>
      <c r="F165" s="86"/>
      <c r="G165" s="87"/>
      <c r="H165" s="25"/>
      <c r="I165" s="25"/>
      <c r="J165" s="25"/>
      <c r="K165" s="25"/>
      <c r="L165" s="25"/>
      <c r="M165" s="25"/>
      <c r="N165" s="25"/>
      <c r="O165" s="25"/>
      <c r="P165" s="25"/>
      <c r="Q165" s="25"/>
    </row>
    <row r="166" spans="1:17" s="50" customFormat="1" ht="13.5" customHeight="1" x14ac:dyDescent="0.15">
      <c r="A166" s="108" t="s">
        <v>172</v>
      </c>
      <c r="B166" s="85">
        <v>0.24</v>
      </c>
      <c r="C166" s="85">
        <v>0.24</v>
      </c>
      <c r="D166" s="86"/>
      <c r="E166" s="86"/>
      <c r="F166" s="86"/>
      <c r="G166" s="87"/>
      <c r="H166" s="25"/>
      <c r="I166" s="25"/>
      <c r="J166" s="25"/>
      <c r="K166" s="25"/>
      <c r="L166" s="25"/>
      <c r="M166" s="25"/>
      <c r="N166" s="25"/>
      <c r="O166" s="25"/>
      <c r="P166" s="25"/>
      <c r="Q166" s="25"/>
    </row>
    <row r="167" spans="1:17" s="50" customFormat="1" ht="13.5" customHeight="1" x14ac:dyDescent="0.15">
      <c r="A167" s="108" t="s">
        <v>173</v>
      </c>
      <c r="B167" s="85">
        <v>27.720000000000002</v>
      </c>
      <c r="C167" s="85">
        <v>27.720000000000002</v>
      </c>
      <c r="D167" s="86"/>
      <c r="E167" s="86"/>
      <c r="F167" s="86"/>
      <c r="G167" s="87"/>
      <c r="H167" s="25"/>
      <c r="I167" s="25"/>
      <c r="J167" s="25"/>
      <c r="K167" s="25"/>
      <c r="L167" s="25"/>
      <c r="M167" s="25"/>
      <c r="N167" s="25"/>
      <c r="O167" s="25"/>
      <c r="P167" s="25"/>
      <c r="Q167" s="25"/>
    </row>
    <row r="168" spans="1:17" s="50" customFormat="1" ht="26.25" customHeight="1" x14ac:dyDescent="0.15">
      <c r="A168" s="8" t="s">
        <v>94</v>
      </c>
      <c r="B168" s="159" t="s">
        <v>42</v>
      </c>
      <c r="C168" s="159"/>
      <c r="D168" s="52">
        <v>0.6</v>
      </c>
      <c r="E168" s="52">
        <v>0</v>
      </c>
      <c r="F168" s="52">
        <v>22.7</v>
      </c>
      <c r="G168" s="52">
        <v>93.2</v>
      </c>
      <c r="H168" s="52">
        <v>0</v>
      </c>
      <c r="I168" s="52">
        <v>0.48</v>
      </c>
      <c r="J168" s="52">
        <v>0</v>
      </c>
      <c r="K168" s="52">
        <v>0.28999999999999998</v>
      </c>
      <c r="L168" s="52">
        <v>13.1</v>
      </c>
      <c r="M168" s="52">
        <v>13.28</v>
      </c>
      <c r="N168" s="52">
        <v>16.32</v>
      </c>
      <c r="O168" s="52">
        <v>0.51</v>
      </c>
      <c r="P168" s="52">
        <v>0</v>
      </c>
      <c r="Q168" s="25"/>
    </row>
    <row r="169" spans="1:17" s="50" customFormat="1" ht="14.25" customHeight="1" x14ac:dyDescent="0.15">
      <c r="A169" s="84" t="s">
        <v>95</v>
      </c>
      <c r="B169" s="91" t="s">
        <v>19</v>
      </c>
      <c r="C169" s="91" t="s">
        <v>19</v>
      </c>
      <c r="D169" s="86"/>
      <c r="E169" s="86"/>
      <c r="F169" s="86"/>
      <c r="G169" s="87"/>
      <c r="H169" s="25"/>
      <c r="I169" s="25"/>
      <c r="J169" s="25"/>
      <c r="K169" s="25"/>
      <c r="L169" s="25"/>
      <c r="M169" s="25"/>
      <c r="N169" s="25"/>
      <c r="O169" s="25"/>
      <c r="P169" s="25"/>
      <c r="Q169" s="25"/>
    </row>
    <row r="170" spans="1:17" s="12" customFormat="1" ht="13.5" customHeight="1" x14ac:dyDescent="0.15">
      <c r="A170" s="84" t="s">
        <v>46</v>
      </c>
      <c r="B170" s="91">
        <v>10</v>
      </c>
      <c r="C170" s="91">
        <v>10</v>
      </c>
      <c r="D170" s="86"/>
      <c r="E170" s="86"/>
      <c r="F170" s="86"/>
      <c r="G170" s="87"/>
      <c r="H170" s="25"/>
      <c r="I170" s="25"/>
      <c r="J170" s="25"/>
      <c r="K170" s="25"/>
      <c r="L170" s="25"/>
      <c r="M170" s="25"/>
      <c r="N170" s="25"/>
      <c r="O170" s="25"/>
      <c r="P170" s="25"/>
      <c r="Q170" s="11"/>
    </row>
    <row r="171" spans="1:17" s="50" customFormat="1" ht="12.2" customHeight="1" x14ac:dyDescent="0.15">
      <c r="A171" s="84" t="s">
        <v>36</v>
      </c>
      <c r="B171" s="91" t="s">
        <v>96</v>
      </c>
      <c r="C171" s="91" t="s">
        <v>96</v>
      </c>
      <c r="D171" s="86"/>
      <c r="E171" s="86"/>
      <c r="F171" s="86"/>
      <c r="G171" s="87"/>
      <c r="H171" s="25"/>
      <c r="I171" s="25"/>
      <c r="J171" s="25"/>
      <c r="K171" s="25"/>
      <c r="L171" s="25"/>
      <c r="M171" s="25"/>
      <c r="N171" s="25"/>
      <c r="O171" s="25"/>
      <c r="P171" s="25"/>
      <c r="Q171" s="25"/>
    </row>
    <row r="172" spans="1:17" s="50" customFormat="1" ht="17.25" customHeight="1" x14ac:dyDescent="0.15">
      <c r="A172" s="8" t="s">
        <v>54</v>
      </c>
      <c r="B172" s="182">
        <v>25</v>
      </c>
      <c r="C172" s="185"/>
      <c r="D172" s="89">
        <v>2.1</v>
      </c>
      <c r="E172" s="89">
        <v>0.9</v>
      </c>
      <c r="F172" s="89">
        <v>12.1</v>
      </c>
      <c r="G172" s="90">
        <v>64.8</v>
      </c>
      <c r="H172" s="11">
        <v>0.12</v>
      </c>
      <c r="I172" s="11">
        <v>0.12</v>
      </c>
      <c r="J172" s="11">
        <v>0</v>
      </c>
      <c r="K172" s="11">
        <v>0</v>
      </c>
      <c r="L172" s="11">
        <v>21.9</v>
      </c>
      <c r="M172" s="11">
        <v>37.5</v>
      </c>
      <c r="N172" s="11">
        <v>12</v>
      </c>
      <c r="O172" s="11">
        <v>0.84</v>
      </c>
      <c r="P172" s="11">
        <v>0</v>
      </c>
      <c r="Q172" s="25"/>
    </row>
    <row r="173" spans="1:17" s="50" customFormat="1" ht="16.5" customHeight="1" x14ac:dyDescent="0.15">
      <c r="A173" s="8" t="s">
        <v>38</v>
      </c>
      <c r="B173" s="159">
        <v>45</v>
      </c>
      <c r="C173" s="159"/>
      <c r="D173" s="9">
        <v>4.8</v>
      </c>
      <c r="E173" s="9">
        <v>2.1</v>
      </c>
      <c r="F173" s="9">
        <v>21.5</v>
      </c>
      <c r="G173" s="10">
        <v>123.3</v>
      </c>
      <c r="H173" s="11">
        <v>0.8</v>
      </c>
      <c r="I173" s="11">
        <v>0.04</v>
      </c>
      <c r="J173" s="11">
        <v>0</v>
      </c>
      <c r="K173" s="11">
        <v>0</v>
      </c>
      <c r="L173" s="11">
        <v>25</v>
      </c>
      <c r="M173" s="11">
        <v>24</v>
      </c>
      <c r="N173" s="11">
        <v>8.1999999999999993</v>
      </c>
      <c r="O173" s="11">
        <v>0.72</v>
      </c>
      <c r="P173" s="11">
        <v>0</v>
      </c>
      <c r="Q173" s="25"/>
    </row>
    <row r="174" spans="1:17" s="50" customFormat="1" ht="18" customHeight="1" x14ac:dyDescent="0.15">
      <c r="A174" s="84"/>
      <c r="B174" s="85"/>
      <c r="C174" s="85"/>
      <c r="D174" s="86"/>
      <c r="E174" s="86"/>
      <c r="F174" s="86"/>
      <c r="G174" s="87"/>
      <c r="H174" s="25"/>
      <c r="I174" s="25"/>
      <c r="J174" s="25"/>
      <c r="K174" s="25"/>
      <c r="L174" s="25"/>
      <c r="M174" s="25"/>
      <c r="N174" s="25"/>
      <c r="O174" s="25"/>
      <c r="P174" s="25"/>
      <c r="Q174" s="25"/>
    </row>
    <row r="175" spans="1:17" s="12" customFormat="1" ht="19.5" customHeight="1" x14ac:dyDescent="0.15">
      <c r="A175" s="92" t="s">
        <v>152</v>
      </c>
      <c r="B175" s="103"/>
      <c r="C175" s="104">
        <f>B156+B157+B161+B168+B172+B173</f>
        <v>650</v>
      </c>
      <c r="D175" s="105">
        <f>D156+D157+D161+D168+D172+D173</f>
        <v>22.9</v>
      </c>
      <c r="E175" s="105">
        <f t="shared" ref="E175:P175" si="5">E156+E157+E161+E168+E172+E173</f>
        <v>18.8</v>
      </c>
      <c r="F175" s="105">
        <f t="shared" si="5"/>
        <v>96.899999999999991</v>
      </c>
      <c r="G175" s="105">
        <f t="shared" si="5"/>
        <v>671.19999999999993</v>
      </c>
      <c r="H175" s="105">
        <f t="shared" si="5"/>
        <v>1.29</v>
      </c>
      <c r="I175" s="105">
        <f t="shared" si="5"/>
        <v>21.94</v>
      </c>
      <c r="J175" s="105">
        <f t="shared" si="5"/>
        <v>28.8</v>
      </c>
      <c r="K175" s="105">
        <f t="shared" si="5"/>
        <v>5.37</v>
      </c>
      <c r="L175" s="105">
        <f t="shared" si="5"/>
        <v>184.12</v>
      </c>
      <c r="M175" s="105">
        <f t="shared" si="5"/>
        <v>481.38</v>
      </c>
      <c r="N175" s="105">
        <f t="shared" si="5"/>
        <v>142.47999999999999</v>
      </c>
      <c r="O175" s="105">
        <f t="shared" si="5"/>
        <v>6.63</v>
      </c>
      <c r="P175" s="105">
        <f t="shared" si="5"/>
        <v>77.28</v>
      </c>
      <c r="Q175" s="11"/>
    </row>
    <row r="176" spans="1:17" s="50" customFormat="1" ht="14.65" customHeight="1" x14ac:dyDescent="0.15">
      <c r="A176" s="164"/>
      <c r="B176" s="164"/>
      <c r="C176" s="164"/>
      <c r="D176" s="9"/>
      <c r="E176" s="9"/>
      <c r="F176" s="9"/>
      <c r="G176" s="10"/>
      <c r="H176" s="25"/>
      <c r="I176" s="25"/>
      <c r="J176" s="25"/>
      <c r="K176" s="25"/>
      <c r="L176" s="25"/>
      <c r="M176" s="25"/>
      <c r="N176" s="25"/>
      <c r="O176" s="25"/>
      <c r="P176" s="25"/>
      <c r="Q176" s="25"/>
    </row>
    <row r="177" spans="1:17" s="50" customFormat="1" ht="14.1" customHeight="1" x14ac:dyDescent="0.15">
      <c r="A177" s="94" t="s">
        <v>0</v>
      </c>
      <c r="B177" s="80"/>
      <c r="C177" s="80"/>
      <c r="D177" s="81"/>
      <c r="E177" s="81"/>
      <c r="F177" s="165"/>
      <c r="G177" s="165"/>
      <c r="H177" s="81"/>
      <c r="I177" s="81"/>
      <c r="J177" s="81"/>
      <c r="K177" s="81"/>
      <c r="L177" s="81"/>
      <c r="M177" s="81"/>
      <c r="N177" s="81"/>
      <c r="O177" s="81"/>
      <c r="P177" s="81"/>
      <c r="Q177" s="81"/>
    </row>
    <row r="178" spans="1:17" s="50" customFormat="1" ht="14.1" customHeight="1" x14ac:dyDescent="0.15">
      <c r="A178" s="80"/>
      <c r="B178" s="80"/>
      <c r="C178" s="80"/>
      <c r="D178" s="81"/>
      <c r="E178" s="81"/>
      <c r="F178" s="153"/>
      <c r="G178" s="153"/>
      <c r="H178" s="81"/>
      <c r="I178" s="81"/>
      <c r="J178" s="81"/>
      <c r="K178" s="81"/>
      <c r="L178" s="81"/>
      <c r="M178" s="81"/>
      <c r="N178" s="81"/>
      <c r="O178" s="81"/>
      <c r="P178" s="81"/>
      <c r="Q178" s="81"/>
    </row>
    <row r="179" spans="1:17" s="50" customFormat="1" ht="14.1" customHeight="1" x14ac:dyDescent="0.15">
      <c r="A179" s="80"/>
      <c r="B179" s="80"/>
      <c r="C179" s="80"/>
      <c r="D179" s="81"/>
      <c r="E179" s="81"/>
      <c r="F179" s="153"/>
      <c r="G179" s="153"/>
      <c r="H179" s="81"/>
      <c r="I179" s="81"/>
      <c r="J179" s="81"/>
      <c r="K179" s="81"/>
      <c r="L179" s="81"/>
      <c r="M179" s="81"/>
      <c r="N179" s="81"/>
      <c r="O179" s="81"/>
      <c r="P179" s="81"/>
      <c r="Q179" s="81"/>
    </row>
    <row r="180" spans="1:17" s="50" customFormat="1" ht="21.2" customHeight="1" x14ac:dyDescent="0.15">
      <c r="A180" s="165" t="s">
        <v>97</v>
      </c>
      <c r="B180" s="165"/>
      <c r="C180" s="165"/>
      <c r="D180" s="165"/>
      <c r="E180" s="165"/>
      <c r="F180" s="165"/>
      <c r="G180" s="165"/>
      <c r="H180" s="81"/>
      <c r="I180" s="81"/>
      <c r="J180" s="81"/>
      <c r="K180" s="81"/>
      <c r="L180" s="81"/>
      <c r="M180" s="81"/>
      <c r="N180" s="81"/>
      <c r="O180" s="81"/>
      <c r="P180" s="81"/>
      <c r="Q180" s="81"/>
    </row>
    <row r="181" spans="1:17" s="50" customFormat="1" ht="7.15" customHeight="1" x14ac:dyDescent="0.15">
      <c r="A181" s="80"/>
      <c r="B181" s="80"/>
      <c r="C181" s="80"/>
      <c r="D181" s="81"/>
      <c r="E181" s="81"/>
      <c r="F181" s="81"/>
      <c r="G181" s="81"/>
      <c r="H181" s="81"/>
      <c r="I181" s="81"/>
      <c r="J181" s="81"/>
      <c r="K181" s="81"/>
      <c r="L181" s="81"/>
      <c r="M181" s="81"/>
      <c r="N181" s="81"/>
      <c r="O181" s="81"/>
      <c r="P181" s="81"/>
      <c r="Q181" s="81"/>
    </row>
    <row r="182" spans="1:17" s="50" customFormat="1" ht="21.2" customHeight="1" x14ac:dyDescent="0.15">
      <c r="A182" s="156" t="s">
        <v>2</v>
      </c>
      <c r="B182" s="156" t="s">
        <v>3</v>
      </c>
      <c r="C182" s="156"/>
      <c r="D182" s="156" t="s">
        <v>4</v>
      </c>
      <c r="E182" s="156"/>
      <c r="F182" s="156"/>
      <c r="G182" s="156" t="s">
        <v>125</v>
      </c>
      <c r="H182" s="157" t="s">
        <v>126</v>
      </c>
      <c r="I182" s="158"/>
      <c r="J182" s="158"/>
      <c r="K182" s="158"/>
      <c r="L182" s="157" t="s">
        <v>127</v>
      </c>
      <c r="M182" s="158"/>
      <c r="N182" s="158"/>
      <c r="O182" s="158"/>
      <c r="P182" s="158"/>
      <c r="Q182" s="151" t="s">
        <v>128</v>
      </c>
    </row>
    <row r="183" spans="1:17" s="50" customFormat="1" ht="28.35" customHeight="1" x14ac:dyDescent="0.15">
      <c r="A183" s="156"/>
      <c r="B183" s="82" t="s">
        <v>5</v>
      </c>
      <c r="C183" s="82" t="s">
        <v>6</v>
      </c>
      <c r="D183" s="82" t="s">
        <v>7</v>
      </c>
      <c r="E183" s="82" t="s">
        <v>8</v>
      </c>
      <c r="F183" s="82" t="s">
        <v>9</v>
      </c>
      <c r="G183" s="156"/>
      <c r="H183" s="83" t="s">
        <v>129</v>
      </c>
      <c r="I183" s="83" t="s">
        <v>130</v>
      </c>
      <c r="J183" s="83" t="s">
        <v>131</v>
      </c>
      <c r="K183" s="83" t="s">
        <v>132</v>
      </c>
      <c r="L183" s="83" t="s">
        <v>133</v>
      </c>
      <c r="M183" s="83" t="s">
        <v>134</v>
      </c>
      <c r="N183" s="83" t="s">
        <v>135</v>
      </c>
      <c r="O183" s="83" t="s">
        <v>136</v>
      </c>
      <c r="P183" s="83" t="s">
        <v>137</v>
      </c>
      <c r="Q183" s="152"/>
    </row>
    <row r="184" spans="1:17" s="50" customFormat="1" ht="21.2" customHeight="1" x14ac:dyDescent="0.15">
      <c r="A184" s="156" t="s">
        <v>10</v>
      </c>
      <c r="B184" s="156"/>
      <c r="C184" s="156"/>
      <c r="D184" s="156"/>
      <c r="E184" s="156"/>
      <c r="F184" s="156"/>
      <c r="G184" s="166"/>
      <c r="H184" s="25"/>
      <c r="I184" s="25"/>
      <c r="J184" s="25"/>
      <c r="K184" s="25"/>
      <c r="L184" s="25"/>
      <c r="M184" s="25"/>
      <c r="N184" s="25"/>
      <c r="O184" s="25"/>
      <c r="P184" s="25"/>
      <c r="Q184" s="25"/>
    </row>
    <row r="185" spans="1:17" s="50" customFormat="1" ht="21.2" customHeight="1" x14ac:dyDescent="0.15">
      <c r="A185" s="8" t="s">
        <v>174</v>
      </c>
      <c r="B185" s="182">
        <v>100</v>
      </c>
      <c r="C185" s="183"/>
      <c r="D185" s="9">
        <v>0.8</v>
      </c>
      <c r="E185" s="9">
        <v>0.1</v>
      </c>
      <c r="F185" s="9">
        <v>2.5</v>
      </c>
      <c r="G185" s="10">
        <v>14</v>
      </c>
      <c r="H185" s="11">
        <v>0.03</v>
      </c>
      <c r="I185" s="11">
        <v>10</v>
      </c>
      <c r="J185" s="11">
        <v>10</v>
      </c>
      <c r="K185" s="11">
        <v>0.2</v>
      </c>
      <c r="L185" s="11">
        <v>23.3</v>
      </c>
      <c r="M185" s="11">
        <v>41.7</v>
      </c>
      <c r="N185" s="11">
        <v>13.3</v>
      </c>
      <c r="O185" s="11">
        <v>1.7</v>
      </c>
      <c r="P185" s="11">
        <v>3</v>
      </c>
      <c r="Q185" s="25"/>
    </row>
    <row r="186" spans="1:17" s="12" customFormat="1" ht="14.65" customHeight="1" x14ac:dyDescent="0.15">
      <c r="A186" s="8" t="s">
        <v>175</v>
      </c>
      <c r="B186" s="159">
        <v>100</v>
      </c>
      <c r="C186" s="159"/>
      <c r="D186" s="9">
        <v>10.5</v>
      </c>
      <c r="E186" s="9">
        <v>4.3</v>
      </c>
      <c r="F186" s="9">
        <v>11.3</v>
      </c>
      <c r="G186" s="10">
        <v>140</v>
      </c>
      <c r="H186" s="11">
        <v>8.4000000000000005E-2</v>
      </c>
      <c r="I186" s="11">
        <v>2.04</v>
      </c>
      <c r="J186" s="11">
        <v>10.8</v>
      </c>
      <c r="K186" s="11">
        <v>2.4</v>
      </c>
      <c r="L186" s="11">
        <v>24</v>
      </c>
      <c r="M186" s="11">
        <v>194.04</v>
      </c>
      <c r="N186" s="11">
        <v>27.96</v>
      </c>
      <c r="O186" s="11">
        <v>2.04</v>
      </c>
      <c r="P186" s="11">
        <v>21.6</v>
      </c>
      <c r="Q186" s="11"/>
    </row>
    <row r="187" spans="1:17" s="50" customFormat="1" ht="12.2" customHeight="1" x14ac:dyDescent="0.15">
      <c r="A187" s="108" t="s">
        <v>176</v>
      </c>
      <c r="B187" s="85">
        <v>94.800000000000011</v>
      </c>
      <c r="C187" s="85">
        <v>84</v>
      </c>
      <c r="D187" s="86"/>
      <c r="E187" s="86"/>
      <c r="F187" s="86"/>
      <c r="G187" s="87"/>
      <c r="H187" s="25"/>
      <c r="I187" s="25"/>
      <c r="J187" s="25"/>
      <c r="K187" s="25"/>
      <c r="L187" s="25"/>
      <c r="M187" s="25"/>
      <c r="N187" s="25"/>
      <c r="O187" s="25"/>
      <c r="P187" s="25"/>
      <c r="Q187" s="25"/>
    </row>
    <row r="188" spans="1:17" s="50" customFormat="1" ht="12.2" customHeight="1" x14ac:dyDescent="0.15">
      <c r="A188" s="108" t="s">
        <v>177</v>
      </c>
      <c r="B188" s="85">
        <v>49.559999999999995</v>
      </c>
      <c r="C188" s="85">
        <v>39.6</v>
      </c>
      <c r="D188" s="86"/>
      <c r="E188" s="86"/>
      <c r="F188" s="86"/>
      <c r="G188" s="87"/>
      <c r="H188" s="25"/>
      <c r="I188" s="25"/>
      <c r="J188" s="25"/>
      <c r="K188" s="25"/>
      <c r="L188" s="25"/>
      <c r="M188" s="25"/>
      <c r="N188" s="25"/>
      <c r="O188" s="25"/>
      <c r="P188" s="25"/>
      <c r="Q188" s="25"/>
    </row>
    <row r="189" spans="1:17" s="50" customFormat="1" ht="12.2" customHeight="1" x14ac:dyDescent="0.15">
      <c r="A189" s="108" t="s">
        <v>178</v>
      </c>
      <c r="B189" s="85">
        <v>3.5999999999999996</v>
      </c>
      <c r="C189" s="85">
        <v>3.5999999999999996</v>
      </c>
      <c r="D189" s="86"/>
      <c r="E189" s="86"/>
      <c r="F189" s="86"/>
      <c r="G189" s="87"/>
      <c r="H189" s="25"/>
      <c r="I189" s="25"/>
      <c r="J189" s="25"/>
      <c r="K189" s="25"/>
      <c r="L189" s="25"/>
      <c r="M189" s="25"/>
      <c r="N189" s="25"/>
      <c r="O189" s="25"/>
      <c r="P189" s="25"/>
      <c r="Q189" s="25"/>
    </row>
    <row r="190" spans="1:17" s="50" customFormat="1" ht="12.2" customHeight="1" x14ac:dyDescent="0.15">
      <c r="A190" s="108" t="s">
        <v>179</v>
      </c>
      <c r="B190" s="85">
        <v>0.24</v>
      </c>
      <c r="C190" s="85">
        <v>0.24</v>
      </c>
      <c r="D190" s="86"/>
      <c r="E190" s="86"/>
      <c r="F190" s="86"/>
      <c r="G190" s="87"/>
      <c r="H190" s="25"/>
      <c r="I190" s="25"/>
      <c r="J190" s="25"/>
      <c r="K190" s="25"/>
      <c r="L190" s="25"/>
      <c r="M190" s="25"/>
      <c r="N190" s="25"/>
      <c r="O190" s="25"/>
      <c r="P190" s="25"/>
      <c r="Q190" s="25"/>
    </row>
    <row r="191" spans="1:17" s="50" customFormat="1" ht="13.5" customHeight="1" x14ac:dyDescent="0.15">
      <c r="A191" s="108" t="s">
        <v>169</v>
      </c>
      <c r="B191" s="85">
        <v>15.600000000000001</v>
      </c>
      <c r="C191" s="85">
        <v>15.600000000000001</v>
      </c>
      <c r="D191" s="86"/>
      <c r="E191" s="86"/>
      <c r="F191" s="86"/>
      <c r="G191" s="87"/>
      <c r="H191" s="25"/>
      <c r="I191" s="25"/>
      <c r="J191" s="25"/>
      <c r="K191" s="25"/>
      <c r="L191" s="25"/>
      <c r="M191" s="25"/>
      <c r="N191" s="25"/>
      <c r="O191" s="25"/>
      <c r="P191" s="25"/>
      <c r="Q191" s="25"/>
    </row>
    <row r="192" spans="1:17" s="12" customFormat="1" ht="14.65" customHeight="1" x14ac:dyDescent="0.15">
      <c r="A192" s="108" t="s">
        <v>173</v>
      </c>
      <c r="B192" s="85">
        <v>24</v>
      </c>
      <c r="C192" s="85">
        <v>24</v>
      </c>
      <c r="D192" s="86"/>
      <c r="E192" s="86"/>
      <c r="F192" s="86"/>
      <c r="G192" s="87"/>
      <c r="H192" s="25"/>
      <c r="I192" s="25"/>
      <c r="J192" s="25"/>
      <c r="K192" s="25"/>
      <c r="L192" s="25"/>
      <c r="M192" s="25"/>
      <c r="N192" s="25"/>
      <c r="O192" s="25"/>
      <c r="P192" s="25"/>
      <c r="Q192" s="11"/>
    </row>
    <row r="193" spans="1:17" s="50" customFormat="1" ht="12.2" customHeight="1" x14ac:dyDescent="0.15">
      <c r="A193" s="8" t="s">
        <v>180</v>
      </c>
      <c r="B193" s="159">
        <v>180</v>
      </c>
      <c r="C193" s="159"/>
      <c r="D193" s="9">
        <v>2.8</v>
      </c>
      <c r="E193" s="9">
        <v>4.4000000000000004</v>
      </c>
      <c r="F193" s="9">
        <v>15.1</v>
      </c>
      <c r="G193" s="10">
        <v>111.2</v>
      </c>
      <c r="H193" s="11">
        <v>0.08</v>
      </c>
      <c r="I193" s="11">
        <v>16</v>
      </c>
      <c r="J193" s="11">
        <v>121.3</v>
      </c>
      <c r="K193" s="11">
        <v>1.2</v>
      </c>
      <c r="L193" s="11">
        <v>80</v>
      </c>
      <c r="M193" s="11">
        <v>92</v>
      </c>
      <c r="N193" s="11">
        <v>38.6</v>
      </c>
      <c r="O193" s="11">
        <v>0</v>
      </c>
      <c r="P193" s="11">
        <v>33.86</v>
      </c>
      <c r="Q193" s="25"/>
    </row>
    <row r="194" spans="1:17" s="50" customFormat="1" ht="12.2" customHeight="1" x14ac:dyDescent="0.15">
      <c r="A194" s="84" t="s">
        <v>11</v>
      </c>
      <c r="B194" s="85">
        <v>0.55555555555555558</v>
      </c>
      <c r="C194" s="85">
        <v>0.55555555555555558</v>
      </c>
      <c r="D194" s="86"/>
      <c r="E194" s="86"/>
      <c r="F194" s="86"/>
      <c r="G194" s="87"/>
      <c r="H194" s="25"/>
      <c r="I194" s="25"/>
      <c r="J194" s="25"/>
      <c r="K194" s="25"/>
      <c r="L194" s="25"/>
      <c r="M194" s="25"/>
      <c r="N194" s="25"/>
      <c r="O194" s="25"/>
      <c r="P194" s="25"/>
      <c r="Q194" s="25"/>
    </row>
    <row r="195" spans="1:17" s="50" customFormat="1" ht="12.2" customHeight="1" x14ac:dyDescent="0.15">
      <c r="A195" s="84" t="s">
        <v>29</v>
      </c>
      <c r="B195" s="85">
        <v>104.76666666666668</v>
      </c>
      <c r="C195" s="85">
        <v>73.333333333333329</v>
      </c>
      <c r="D195" s="86"/>
      <c r="E195" s="86"/>
      <c r="F195" s="86"/>
      <c r="G195" s="87"/>
      <c r="H195" s="25"/>
      <c r="I195" s="25"/>
      <c r="J195" s="25"/>
      <c r="K195" s="25"/>
      <c r="L195" s="25"/>
      <c r="M195" s="25"/>
      <c r="N195" s="25"/>
      <c r="O195" s="25"/>
      <c r="P195" s="25"/>
      <c r="Q195" s="25"/>
    </row>
    <row r="196" spans="1:17" s="12" customFormat="1" ht="14.65" customHeight="1" x14ac:dyDescent="0.15">
      <c r="A196" s="84" t="s">
        <v>70</v>
      </c>
      <c r="B196" s="85">
        <v>17.200000000000003</v>
      </c>
      <c r="C196" s="85">
        <v>13.755555555555556</v>
      </c>
      <c r="D196" s="86"/>
      <c r="E196" s="86"/>
      <c r="F196" s="86"/>
      <c r="G196" s="87"/>
      <c r="H196" s="25"/>
      <c r="I196" s="25"/>
      <c r="J196" s="25"/>
      <c r="K196" s="25"/>
      <c r="L196" s="25"/>
      <c r="M196" s="25"/>
      <c r="N196" s="25"/>
      <c r="O196" s="25"/>
      <c r="P196" s="25"/>
      <c r="Q196" s="11"/>
    </row>
    <row r="197" spans="1:17" s="50" customFormat="1" ht="19.5" customHeight="1" x14ac:dyDescent="0.15">
      <c r="A197" s="84" t="s">
        <v>66</v>
      </c>
      <c r="B197" s="85">
        <v>55.555555555555557</v>
      </c>
      <c r="C197" s="85">
        <v>44.444444444444443</v>
      </c>
      <c r="D197" s="86"/>
      <c r="E197" s="86"/>
      <c r="F197" s="86"/>
      <c r="G197" s="87"/>
      <c r="H197" s="25"/>
      <c r="I197" s="25"/>
      <c r="J197" s="25"/>
      <c r="K197" s="25"/>
      <c r="L197" s="25"/>
      <c r="M197" s="25"/>
      <c r="N197" s="25"/>
      <c r="O197" s="25"/>
      <c r="P197" s="25"/>
      <c r="Q197" s="25"/>
    </row>
    <row r="198" spans="1:17" s="50" customFormat="1" ht="12.2" customHeight="1" x14ac:dyDescent="0.15">
      <c r="A198" s="84" t="s">
        <v>98</v>
      </c>
      <c r="B198" s="85">
        <v>21.888888888888889</v>
      </c>
      <c r="C198" s="85">
        <v>14.233333333333334</v>
      </c>
      <c r="D198" s="86"/>
      <c r="E198" s="86"/>
      <c r="F198" s="86"/>
      <c r="G198" s="87"/>
      <c r="H198" s="25"/>
      <c r="I198" s="25"/>
      <c r="J198" s="25"/>
      <c r="K198" s="25"/>
      <c r="L198" s="25"/>
      <c r="M198" s="25"/>
      <c r="N198" s="25"/>
      <c r="O198" s="25"/>
      <c r="P198" s="25"/>
      <c r="Q198" s="25"/>
    </row>
    <row r="199" spans="1:17" s="50" customFormat="1" ht="12.2" customHeight="1" x14ac:dyDescent="0.15">
      <c r="A199" s="84" t="s">
        <v>26</v>
      </c>
      <c r="B199" s="85">
        <v>18.522222222222222</v>
      </c>
      <c r="C199" s="85">
        <v>15.555555555555555</v>
      </c>
      <c r="D199" s="86"/>
      <c r="E199" s="86"/>
      <c r="F199" s="86"/>
      <c r="G199" s="87"/>
      <c r="H199" s="25"/>
      <c r="I199" s="25"/>
      <c r="J199" s="25"/>
      <c r="K199" s="25"/>
      <c r="L199" s="25"/>
      <c r="M199" s="25"/>
      <c r="N199" s="25"/>
      <c r="O199" s="25"/>
      <c r="P199" s="25"/>
      <c r="Q199" s="25"/>
    </row>
    <row r="200" spans="1:17" s="50" customFormat="1" ht="20.25" customHeight="1" x14ac:dyDescent="0.15">
      <c r="A200" s="84" t="s">
        <v>32</v>
      </c>
      <c r="B200" s="85">
        <v>5.5555555555555554</v>
      </c>
      <c r="C200" s="85">
        <v>5.5555555555555554</v>
      </c>
      <c r="D200" s="86"/>
      <c r="E200" s="86"/>
      <c r="F200" s="86"/>
      <c r="G200" s="87"/>
      <c r="H200" s="25"/>
      <c r="I200" s="25"/>
      <c r="J200" s="25"/>
      <c r="K200" s="25"/>
      <c r="L200" s="25"/>
      <c r="M200" s="25"/>
      <c r="N200" s="25"/>
      <c r="O200" s="25"/>
      <c r="P200" s="25"/>
      <c r="Q200" s="25"/>
    </row>
    <row r="201" spans="1:17" s="50" customFormat="1" ht="12.2" customHeight="1" x14ac:dyDescent="0.15">
      <c r="A201" s="8" t="s">
        <v>220</v>
      </c>
      <c r="B201" s="159" t="s">
        <v>42</v>
      </c>
      <c r="C201" s="159"/>
      <c r="D201" s="9">
        <v>0.2</v>
      </c>
      <c r="E201" s="9">
        <v>0.3</v>
      </c>
      <c r="F201" s="9">
        <v>22.6</v>
      </c>
      <c r="G201" s="10">
        <v>92</v>
      </c>
      <c r="H201" s="11">
        <v>0</v>
      </c>
      <c r="I201" s="11">
        <v>0</v>
      </c>
      <c r="J201" s="11">
        <v>0</v>
      </c>
      <c r="K201" s="11">
        <v>0.1</v>
      </c>
      <c r="L201" s="11">
        <v>4</v>
      </c>
      <c r="M201" s="11">
        <v>7</v>
      </c>
      <c r="N201" s="11">
        <v>4</v>
      </c>
      <c r="O201" s="11">
        <v>1</v>
      </c>
      <c r="P201" s="11">
        <v>0</v>
      </c>
      <c r="Q201" s="25"/>
    </row>
    <row r="202" spans="1:17" s="50" customFormat="1" ht="19.5" customHeight="1" x14ac:dyDescent="0.15">
      <c r="A202" s="8" t="s">
        <v>54</v>
      </c>
      <c r="B202" s="182">
        <v>30</v>
      </c>
      <c r="C202" s="185"/>
      <c r="D202" s="89">
        <v>2.6</v>
      </c>
      <c r="E202" s="89">
        <v>1</v>
      </c>
      <c r="F202" s="89">
        <v>14.5</v>
      </c>
      <c r="G202" s="90">
        <v>77.7</v>
      </c>
      <c r="H202" s="11">
        <v>0.12</v>
      </c>
      <c r="I202" s="11">
        <v>0.12</v>
      </c>
      <c r="J202" s="11">
        <v>0</v>
      </c>
      <c r="K202" s="11">
        <v>0</v>
      </c>
      <c r="L202" s="11">
        <v>21.9</v>
      </c>
      <c r="M202" s="11">
        <v>37.5</v>
      </c>
      <c r="N202" s="11">
        <v>12</v>
      </c>
      <c r="O202" s="11">
        <v>0.84</v>
      </c>
      <c r="P202" s="11">
        <v>0</v>
      </c>
      <c r="Q202" s="25"/>
    </row>
    <row r="203" spans="1:17" s="50" customFormat="1" ht="18" customHeight="1" x14ac:dyDescent="0.15">
      <c r="A203" s="8" t="s">
        <v>38</v>
      </c>
      <c r="B203" s="159">
        <v>45</v>
      </c>
      <c r="C203" s="159"/>
      <c r="D203" s="9">
        <v>4.8</v>
      </c>
      <c r="E203" s="9">
        <v>2.1</v>
      </c>
      <c r="F203" s="9">
        <v>21.5</v>
      </c>
      <c r="G203" s="10">
        <v>123.3</v>
      </c>
      <c r="H203" s="11">
        <v>0.8</v>
      </c>
      <c r="I203" s="11">
        <v>0.04</v>
      </c>
      <c r="J203" s="11">
        <v>0</v>
      </c>
      <c r="K203" s="11">
        <v>0</v>
      </c>
      <c r="L203" s="11">
        <v>25</v>
      </c>
      <c r="M203" s="11">
        <v>24</v>
      </c>
      <c r="N203" s="11">
        <v>8.1999999999999993</v>
      </c>
      <c r="O203" s="11">
        <v>0.72</v>
      </c>
      <c r="P203" s="11">
        <v>0</v>
      </c>
      <c r="Q203" s="25"/>
    </row>
    <row r="204" spans="1:17" s="50" customFormat="1" ht="17.25" customHeight="1" x14ac:dyDescent="0.15">
      <c r="A204" s="8" t="s">
        <v>159</v>
      </c>
      <c r="B204" s="167">
        <v>100</v>
      </c>
      <c r="C204" s="184"/>
      <c r="D204" s="82">
        <v>0.6</v>
      </c>
      <c r="E204" s="101">
        <v>0.2</v>
      </c>
      <c r="F204" s="89">
        <v>12.9</v>
      </c>
      <c r="G204" s="90">
        <v>56</v>
      </c>
      <c r="H204" s="11">
        <v>0.02</v>
      </c>
      <c r="I204" s="11">
        <v>5</v>
      </c>
      <c r="J204" s="11">
        <v>0</v>
      </c>
      <c r="K204" s="11">
        <v>0.1</v>
      </c>
      <c r="L204" s="11">
        <v>19</v>
      </c>
      <c r="M204" s="11">
        <v>16</v>
      </c>
      <c r="N204" s="11">
        <v>12</v>
      </c>
      <c r="O204" s="11">
        <v>2.2999999999999998</v>
      </c>
      <c r="P204" s="11">
        <v>0</v>
      </c>
      <c r="Q204" s="25"/>
    </row>
    <row r="205" spans="1:17" s="12" customFormat="1" ht="18" customHeight="1" x14ac:dyDescent="0.15">
      <c r="A205" s="92" t="s">
        <v>145</v>
      </c>
      <c r="B205" s="167">
        <f>B185+B186+B193+B201+B202+B204+B203</f>
        <v>755</v>
      </c>
      <c r="C205" s="183"/>
      <c r="D205" s="105">
        <f t="shared" ref="D205:P205" si="6">D185+D186+D193+D201+D202+D204+D203</f>
        <v>22.300000000000004</v>
      </c>
      <c r="E205" s="105">
        <f t="shared" si="6"/>
        <v>12.4</v>
      </c>
      <c r="F205" s="105">
        <f t="shared" si="6"/>
        <v>100.4</v>
      </c>
      <c r="G205" s="105">
        <f t="shared" si="6"/>
        <v>614.19999999999993</v>
      </c>
      <c r="H205" s="105">
        <f t="shared" si="6"/>
        <v>1.1340000000000001</v>
      </c>
      <c r="I205" s="105">
        <f t="shared" si="6"/>
        <v>33.199999999999996</v>
      </c>
      <c r="J205" s="105">
        <f t="shared" si="6"/>
        <v>142.1</v>
      </c>
      <c r="K205" s="105">
        <f t="shared" si="6"/>
        <v>4</v>
      </c>
      <c r="L205" s="105">
        <f t="shared" si="6"/>
        <v>197.20000000000002</v>
      </c>
      <c r="M205" s="105">
        <f t="shared" si="6"/>
        <v>412.24</v>
      </c>
      <c r="N205" s="105">
        <f t="shared" si="6"/>
        <v>116.06000000000002</v>
      </c>
      <c r="O205" s="105">
        <f t="shared" si="6"/>
        <v>8.6</v>
      </c>
      <c r="P205" s="105">
        <f t="shared" si="6"/>
        <v>58.46</v>
      </c>
      <c r="Q205" s="105">
        <f>Q185+Q186+Q193+Q201+Q202+Q204</f>
        <v>0</v>
      </c>
    </row>
    <row r="206" spans="1:17" s="50" customFormat="1" ht="14.65" customHeight="1" x14ac:dyDescent="0.15">
      <c r="A206" s="164"/>
      <c r="B206" s="164"/>
      <c r="C206" s="164"/>
      <c r="D206" s="9"/>
      <c r="E206" s="9"/>
      <c r="F206" s="9"/>
      <c r="G206" s="10"/>
      <c r="H206" s="25"/>
      <c r="I206" s="25"/>
      <c r="J206" s="25"/>
      <c r="K206" s="25"/>
      <c r="L206" s="25"/>
      <c r="M206" s="25"/>
      <c r="N206" s="25"/>
      <c r="O206" s="25"/>
      <c r="P206" s="25"/>
      <c r="Q206" s="25"/>
    </row>
    <row r="207" spans="1:17" s="50" customFormat="1" ht="14.1" customHeight="1" x14ac:dyDescent="0.15">
      <c r="A207" s="94" t="s">
        <v>0</v>
      </c>
      <c r="B207" s="80"/>
      <c r="C207" s="80"/>
      <c r="D207" s="81"/>
      <c r="E207" s="81"/>
      <c r="F207" s="165"/>
      <c r="G207" s="165"/>
      <c r="H207" s="81"/>
      <c r="I207" s="81"/>
      <c r="J207" s="81"/>
      <c r="K207" s="81"/>
      <c r="L207" s="81"/>
      <c r="M207" s="81"/>
      <c r="N207" s="81"/>
      <c r="O207" s="81"/>
      <c r="P207" s="81"/>
      <c r="Q207" s="81"/>
    </row>
    <row r="208" spans="1:17" s="50" customFormat="1" ht="14.1" customHeight="1" x14ac:dyDescent="0.15">
      <c r="A208" s="80"/>
      <c r="B208" s="80"/>
      <c r="C208" s="80"/>
      <c r="D208" s="81"/>
      <c r="E208" s="81"/>
      <c r="F208" s="153"/>
      <c r="G208" s="153"/>
      <c r="H208" s="81"/>
      <c r="I208" s="81"/>
      <c r="J208" s="81"/>
      <c r="K208" s="81"/>
      <c r="L208" s="81"/>
      <c r="M208" s="81"/>
      <c r="N208" s="81"/>
      <c r="O208" s="81"/>
      <c r="P208" s="81"/>
      <c r="Q208" s="81"/>
    </row>
    <row r="209" spans="1:17" s="50" customFormat="1" ht="14.1" customHeight="1" x14ac:dyDescent="0.15">
      <c r="A209" s="80"/>
      <c r="B209" s="80"/>
      <c r="C209" s="80"/>
      <c r="D209" s="81"/>
      <c r="E209" s="81"/>
      <c r="F209" s="81"/>
      <c r="G209" s="81"/>
      <c r="H209" s="81"/>
      <c r="I209" s="81"/>
      <c r="J209" s="81"/>
      <c r="K209" s="81"/>
      <c r="L209" s="81"/>
      <c r="M209" s="81"/>
      <c r="N209" s="81"/>
      <c r="O209" s="81"/>
      <c r="P209" s="81"/>
      <c r="Q209" s="81"/>
    </row>
    <row r="210" spans="1:17" s="50" customFormat="1" ht="21.2" customHeight="1" x14ac:dyDescent="0.15">
      <c r="A210" s="165" t="s">
        <v>99</v>
      </c>
      <c r="B210" s="165"/>
      <c r="C210" s="165"/>
      <c r="D210" s="165"/>
      <c r="E210" s="165"/>
      <c r="F210" s="165"/>
      <c r="G210" s="165"/>
      <c r="H210" s="81"/>
      <c r="I210" s="81"/>
      <c r="J210" s="81"/>
      <c r="K210" s="81"/>
      <c r="L210" s="81"/>
      <c r="M210" s="81"/>
      <c r="N210" s="81"/>
      <c r="O210" s="81"/>
      <c r="P210" s="81"/>
      <c r="Q210" s="81"/>
    </row>
    <row r="211" spans="1:17" s="50" customFormat="1" ht="7.15" customHeight="1" x14ac:dyDescent="0.15">
      <c r="A211" s="80"/>
      <c r="B211" s="80"/>
      <c r="C211" s="80"/>
      <c r="D211" s="81"/>
      <c r="E211" s="81"/>
      <c r="F211" s="81"/>
      <c r="G211" s="81"/>
      <c r="H211" s="81"/>
      <c r="I211" s="81"/>
      <c r="J211" s="81"/>
      <c r="K211" s="81"/>
      <c r="L211" s="81"/>
      <c r="M211" s="81"/>
      <c r="N211" s="81"/>
      <c r="O211" s="81"/>
      <c r="P211" s="81"/>
      <c r="Q211" s="81"/>
    </row>
    <row r="212" spans="1:17" s="50" customFormat="1" ht="21.2" customHeight="1" x14ac:dyDescent="0.15">
      <c r="A212" s="156" t="s">
        <v>2</v>
      </c>
      <c r="B212" s="156" t="s">
        <v>3</v>
      </c>
      <c r="C212" s="156"/>
      <c r="D212" s="156" t="s">
        <v>4</v>
      </c>
      <c r="E212" s="156"/>
      <c r="F212" s="156"/>
      <c r="G212" s="156" t="s">
        <v>125</v>
      </c>
      <c r="H212" s="157" t="s">
        <v>126</v>
      </c>
      <c r="I212" s="158"/>
      <c r="J212" s="158"/>
      <c r="K212" s="158"/>
      <c r="L212" s="157" t="s">
        <v>127</v>
      </c>
      <c r="M212" s="158"/>
      <c r="N212" s="158"/>
      <c r="O212" s="158"/>
      <c r="P212" s="158"/>
      <c r="Q212" s="151" t="s">
        <v>128</v>
      </c>
    </row>
    <row r="213" spans="1:17" s="50" customFormat="1" ht="28.35" customHeight="1" x14ac:dyDescent="0.15">
      <c r="A213" s="156"/>
      <c r="B213" s="82" t="s">
        <v>5</v>
      </c>
      <c r="C213" s="82" t="s">
        <v>6</v>
      </c>
      <c r="D213" s="82" t="s">
        <v>7</v>
      </c>
      <c r="E213" s="82" t="s">
        <v>8</v>
      </c>
      <c r="F213" s="82" t="s">
        <v>9</v>
      </c>
      <c r="G213" s="156"/>
      <c r="H213" s="83" t="s">
        <v>129</v>
      </c>
      <c r="I213" s="83" t="s">
        <v>130</v>
      </c>
      <c r="J213" s="83" t="s">
        <v>131</v>
      </c>
      <c r="K213" s="83" t="s">
        <v>132</v>
      </c>
      <c r="L213" s="83" t="s">
        <v>133</v>
      </c>
      <c r="M213" s="83" t="s">
        <v>134</v>
      </c>
      <c r="N213" s="83" t="s">
        <v>135</v>
      </c>
      <c r="O213" s="83" t="s">
        <v>136</v>
      </c>
      <c r="P213" s="83" t="s">
        <v>137</v>
      </c>
      <c r="Q213" s="152"/>
    </row>
    <row r="214" spans="1:17" s="50" customFormat="1" ht="21.2" customHeight="1" x14ac:dyDescent="0.15">
      <c r="A214" s="156" t="s">
        <v>10</v>
      </c>
      <c r="B214" s="156"/>
      <c r="C214" s="156"/>
      <c r="D214" s="156"/>
      <c r="E214" s="156"/>
      <c r="F214" s="156"/>
      <c r="G214" s="166"/>
      <c r="H214" s="25"/>
      <c r="I214" s="25"/>
      <c r="J214" s="25"/>
      <c r="K214" s="25"/>
      <c r="L214" s="25"/>
      <c r="M214" s="25"/>
      <c r="N214" s="25"/>
      <c r="O214" s="25"/>
      <c r="P214" s="25"/>
      <c r="Q214" s="25"/>
    </row>
    <row r="215" spans="1:17" s="50" customFormat="1" ht="15" customHeight="1" x14ac:dyDescent="0.15">
      <c r="A215" s="8" t="s">
        <v>100</v>
      </c>
      <c r="B215" s="182">
        <v>100</v>
      </c>
      <c r="C215" s="183"/>
      <c r="D215" s="9">
        <v>1.2</v>
      </c>
      <c r="E215" s="9">
        <v>0.2</v>
      </c>
      <c r="F215" s="9">
        <v>3.8</v>
      </c>
      <c r="G215" s="10">
        <v>24.2</v>
      </c>
      <c r="H215" s="11">
        <v>0.06</v>
      </c>
      <c r="I215" s="11">
        <v>26</v>
      </c>
      <c r="J215" s="11">
        <v>133.4</v>
      </c>
      <c r="K215" s="11">
        <v>0.54</v>
      </c>
      <c r="L215" s="11">
        <v>13.4</v>
      </c>
      <c r="M215" s="11">
        <v>26.6</v>
      </c>
      <c r="N215" s="11">
        <v>20</v>
      </c>
      <c r="O215" s="11">
        <v>1.6</v>
      </c>
      <c r="P215" s="11">
        <v>2</v>
      </c>
      <c r="Q215" s="25"/>
    </row>
    <row r="216" spans="1:17" s="50" customFormat="1" ht="15" customHeight="1" x14ac:dyDescent="0.15">
      <c r="A216" s="109" t="s">
        <v>18</v>
      </c>
      <c r="B216" s="91">
        <v>105.8</v>
      </c>
      <c r="C216" s="91">
        <v>100.6</v>
      </c>
      <c r="D216" s="86"/>
      <c r="E216" s="86"/>
      <c r="F216" s="86"/>
      <c r="G216" s="87"/>
      <c r="H216" s="25"/>
      <c r="I216" s="25"/>
      <c r="J216" s="25"/>
      <c r="K216" s="25"/>
      <c r="L216" s="25"/>
      <c r="M216" s="25"/>
      <c r="N216" s="25"/>
      <c r="O216" s="25"/>
      <c r="P216" s="25"/>
      <c r="Q216" s="25"/>
    </row>
    <row r="217" spans="1:17" s="50" customFormat="1" ht="15" customHeight="1" x14ac:dyDescent="0.15">
      <c r="A217" s="8" t="s">
        <v>101</v>
      </c>
      <c r="B217" s="159">
        <v>120</v>
      </c>
      <c r="C217" s="159"/>
      <c r="D217" s="9">
        <v>7.3</v>
      </c>
      <c r="E217" s="9">
        <v>7.9</v>
      </c>
      <c r="F217" s="9">
        <v>3.4</v>
      </c>
      <c r="G217" s="10">
        <v>113.3</v>
      </c>
      <c r="H217" s="11">
        <v>0.3</v>
      </c>
      <c r="I217" s="11">
        <v>31.68</v>
      </c>
      <c r="J217" s="11">
        <v>8.8800000000000008</v>
      </c>
      <c r="K217" s="11">
        <v>8.76</v>
      </c>
      <c r="L217" s="11">
        <v>11.52</v>
      </c>
      <c r="M217" s="11">
        <v>309.95999999999998</v>
      </c>
      <c r="N217" s="11">
        <v>18.899999999999999</v>
      </c>
      <c r="O217" s="11">
        <v>6.72</v>
      </c>
      <c r="P217" s="11">
        <v>20.52</v>
      </c>
      <c r="Q217" s="25"/>
    </row>
    <row r="218" spans="1:17" s="50" customFormat="1" ht="12.75" customHeight="1" x14ac:dyDescent="0.15">
      <c r="A218" s="84" t="s">
        <v>72</v>
      </c>
      <c r="B218" s="85">
        <v>2.88</v>
      </c>
      <c r="C218" s="85">
        <v>2.88</v>
      </c>
      <c r="D218" s="86"/>
      <c r="E218" s="86"/>
      <c r="F218" s="86"/>
      <c r="G218" s="87"/>
      <c r="H218" s="25"/>
      <c r="I218" s="25"/>
      <c r="J218" s="25"/>
      <c r="K218" s="25"/>
      <c r="L218" s="25"/>
      <c r="M218" s="25"/>
      <c r="N218" s="25"/>
      <c r="O218" s="25"/>
      <c r="P218" s="25"/>
      <c r="Q218" s="25"/>
    </row>
    <row r="219" spans="1:17" s="50" customFormat="1" ht="12.75" customHeight="1" x14ac:dyDescent="0.15">
      <c r="A219" s="84" t="s">
        <v>35</v>
      </c>
      <c r="B219" s="85">
        <v>9.6</v>
      </c>
      <c r="C219" s="85">
        <v>9.6</v>
      </c>
      <c r="D219" s="86"/>
      <c r="E219" s="86"/>
      <c r="F219" s="86"/>
      <c r="G219" s="87"/>
      <c r="H219" s="25"/>
      <c r="I219" s="25"/>
      <c r="J219" s="25"/>
      <c r="K219" s="25"/>
      <c r="L219" s="25"/>
      <c r="M219" s="25"/>
      <c r="N219" s="25"/>
      <c r="O219" s="25"/>
      <c r="P219" s="25"/>
      <c r="Q219" s="25"/>
    </row>
    <row r="220" spans="1:17" s="50" customFormat="1" ht="12.75" customHeight="1" x14ac:dyDescent="0.15">
      <c r="A220" s="84" t="s">
        <v>11</v>
      </c>
      <c r="B220" s="85">
        <v>0.38400000000000001</v>
      </c>
      <c r="C220" s="85">
        <v>0.38400000000000001</v>
      </c>
      <c r="D220" s="86"/>
      <c r="E220" s="86"/>
      <c r="F220" s="86"/>
      <c r="G220" s="87"/>
      <c r="H220" s="25"/>
      <c r="I220" s="25"/>
      <c r="J220" s="25"/>
      <c r="K220" s="25"/>
      <c r="L220" s="25"/>
      <c r="M220" s="25"/>
      <c r="N220" s="25"/>
      <c r="O220" s="25"/>
      <c r="P220" s="25"/>
      <c r="Q220" s="25"/>
    </row>
    <row r="221" spans="1:17" s="50" customFormat="1" ht="12.75" customHeight="1" x14ac:dyDescent="0.15">
      <c r="A221" s="84" t="s">
        <v>36</v>
      </c>
      <c r="B221" s="85">
        <v>36</v>
      </c>
      <c r="C221" s="85">
        <v>36</v>
      </c>
      <c r="D221" s="86"/>
      <c r="E221" s="86"/>
      <c r="F221" s="86"/>
      <c r="G221" s="87"/>
      <c r="H221" s="25"/>
      <c r="I221" s="25"/>
      <c r="J221" s="25"/>
      <c r="K221" s="25"/>
      <c r="L221" s="25"/>
      <c r="M221" s="25"/>
      <c r="N221" s="25"/>
      <c r="O221" s="25"/>
      <c r="P221" s="25"/>
      <c r="Q221" s="25"/>
    </row>
    <row r="222" spans="1:17" s="50" customFormat="1" ht="12.75" customHeight="1" x14ac:dyDescent="0.15">
      <c r="A222" s="84" t="s">
        <v>26</v>
      </c>
      <c r="B222" s="85">
        <v>11.436</v>
      </c>
      <c r="C222" s="85">
        <v>9.6120000000000001</v>
      </c>
      <c r="D222" s="86"/>
      <c r="E222" s="86"/>
      <c r="F222" s="86"/>
      <c r="G222" s="87"/>
      <c r="H222" s="25"/>
      <c r="I222" s="25"/>
      <c r="J222" s="25"/>
      <c r="K222" s="25"/>
      <c r="L222" s="25"/>
      <c r="M222" s="25"/>
      <c r="N222" s="25"/>
      <c r="O222" s="25"/>
      <c r="P222" s="25"/>
      <c r="Q222" s="25"/>
    </row>
    <row r="223" spans="1:17" s="50" customFormat="1" ht="21.75" customHeight="1" x14ac:dyDescent="0.15">
      <c r="A223" s="84" t="s">
        <v>32</v>
      </c>
      <c r="B223" s="85">
        <v>9.6</v>
      </c>
      <c r="C223" s="85">
        <v>9.6</v>
      </c>
      <c r="D223" s="86"/>
      <c r="E223" s="86"/>
      <c r="F223" s="86"/>
      <c r="G223" s="87"/>
      <c r="H223" s="25"/>
      <c r="I223" s="25"/>
      <c r="J223" s="25"/>
      <c r="K223" s="25"/>
      <c r="L223" s="25"/>
      <c r="M223" s="25"/>
      <c r="N223" s="25"/>
      <c r="O223" s="25"/>
      <c r="P223" s="25"/>
      <c r="Q223" s="25"/>
    </row>
    <row r="224" spans="1:17" s="50" customFormat="1" ht="12.75" customHeight="1" x14ac:dyDescent="0.15">
      <c r="A224" s="84" t="s">
        <v>102</v>
      </c>
      <c r="B224" s="85">
        <v>128.16</v>
      </c>
      <c r="C224" s="85">
        <v>119.184</v>
      </c>
      <c r="D224" s="86"/>
      <c r="E224" s="86"/>
      <c r="F224" s="86"/>
      <c r="G224" s="87"/>
      <c r="H224" s="25"/>
      <c r="I224" s="25"/>
      <c r="J224" s="25"/>
      <c r="K224" s="25"/>
      <c r="L224" s="25"/>
      <c r="M224" s="25"/>
      <c r="N224" s="25"/>
      <c r="O224" s="25"/>
      <c r="P224" s="25"/>
      <c r="Q224" s="25"/>
    </row>
    <row r="225" spans="1:17" s="50" customFormat="1" ht="24.75" customHeight="1" x14ac:dyDescent="0.15">
      <c r="A225" s="8" t="s">
        <v>103</v>
      </c>
      <c r="B225" s="159">
        <v>180</v>
      </c>
      <c r="C225" s="159"/>
      <c r="D225" s="9">
        <v>7.9</v>
      </c>
      <c r="E225" s="9">
        <v>5.9</v>
      </c>
      <c r="F225" s="9">
        <v>35.700000000000003</v>
      </c>
      <c r="G225" s="10">
        <v>227.2</v>
      </c>
      <c r="H225" s="11">
        <v>0.4</v>
      </c>
      <c r="I225" s="11">
        <v>0</v>
      </c>
      <c r="J225" s="11">
        <v>26.6</v>
      </c>
      <c r="K225" s="11">
        <v>3.06</v>
      </c>
      <c r="L225" s="11">
        <v>61.3</v>
      </c>
      <c r="M225" s="11">
        <v>240</v>
      </c>
      <c r="N225" s="11">
        <v>78.599999999999994</v>
      </c>
      <c r="O225" s="11">
        <v>6.6</v>
      </c>
      <c r="P225" s="11">
        <v>26.6</v>
      </c>
      <c r="Q225" s="25"/>
    </row>
    <row r="226" spans="1:17" s="50" customFormat="1" ht="15" customHeight="1" x14ac:dyDescent="0.15">
      <c r="A226" s="84" t="s">
        <v>104</v>
      </c>
      <c r="B226" s="85">
        <v>65</v>
      </c>
      <c r="C226" s="85">
        <v>65</v>
      </c>
      <c r="D226" s="86"/>
      <c r="E226" s="86"/>
      <c r="F226" s="86"/>
      <c r="G226" s="87"/>
      <c r="H226" s="25"/>
      <c r="I226" s="25"/>
      <c r="J226" s="25"/>
      <c r="K226" s="25"/>
      <c r="L226" s="25"/>
      <c r="M226" s="25"/>
      <c r="N226" s="25"/>
      <c r="O226" s="25"/>
      <c r="P226" s="25"/>
      <c r="Q226" s="25"/>
    </row>
    <row r="227" spans="1:17" s="50" customFormat="1" ht="15" customHeight="1" x14ac:dyDescent="0.15">
      <c r="A227" s="84" t="s">
        <v>36</v>
      </c>
      <c r="B227" s="85">
        <v>111.06666666666666</v>
      </c>
      <c r="C227" s="85">
        <v>111.06666666666666</v>
      </c>
      <c r="D227" s="86"/>
      <c r="E227" s="86"/>
      <c r="F227" s="86"/>
      <c r="G227" s="87"/>
      <c r="H227" s="25"/>
      <c r="I227" s="25"/>
      <c r="J227" s="25"/>
      <c r="K227" s="25"/>
      <c r="L227" s="25"/>
      <c r="M227" s="25"/>
      <c r="N227" s="25"/>
      <c r="O227" s="25"/>
      <c r="P227" s="25"/>
      <c r="Q227" s="25"/>
    </row>
    <row r="228" spans="1:17" s="12" customFormat="1" ht="15" customHeight="1" x14ac:dyDescent="0.15">
      <c r="A228" s="84" t="s">
        <v>11</v>
      </c>
      <c r="B228" s="85">
        <v>1.3333333333333335</v>
      </c>
      <c r="C228" s="85">
        <v>1.3333333333333335</v>
      </c>
      <c r="D228" s="86"/>
      <c r="E228" s="86"/>
      <c r="F228" s="86"/>
      <c r="G228" s="87"/>
      <c r="H228" s="25"/>
      <c r="I228" s="25"/>
      <c r="J228" s="25"/>
      <c r="K228" s="25"/>
      <c r="L228" s="25"/>
      <c r="M228" s="25"/>
      <c r="N228" s="25"/>
      <c r="O228" s="25"/>
      <c r="P228" s="25"/>
      <c r="Q228" s="11"/>
    </row>
    <row r="229" spans="1:17" s="50" customFormat="1" ht="20.25" customHeight="1" x14ac:dyDescent="0.15">
      <c r="A229" s="84" t="s">
        <v>32</v>
      </c>
      <c r="B229" s="85">
        <v>6.666666666666667</v>
      </c>
      <c r="C229" s="85">
        <v>6.666666666666667</v>
      </c>
      <c r="D229" s="86"/>
      <c r="E229" s="86"/>
      <c r="F229" s="86"/>
      <c r="G229" s="87"/>
      <c r="H229" s="25"/>
      <c r="I229" s="25"/>
      <c r="J229" s="25"/>
      <c r="K229" s="25"/>
      <c r="L229" s="25"/>
      <c r="M229" s="25"/>
      <c r="N229" s="25"/>
      <c r="O229" s="25"/>
      <c r="P229" s="25"/>
      <c r="Q229" s="25"/>
    </row>
    <row r="230" spans="1:17" s="50" customFormat="1" ht="12.2" customHeight="1" x14ac:dyDescent="0.15">
      <c r="A230" s="13" t="s">
        <v>190</v>
      </c>
      <c r="B230" s="169" t="s">
        <v>42</v>
      </c>
      <c r="C230" s="169"/>
      <c r="D230" s="14">
        <v>0.2</v>
      </c>
      <c r="E230" s="14">
        <v>1</v>
      </c>
      <c r="F230" s="14">
        <v>12.5</v>
      </c>
      <c r="G230" s="15">
        <v>51.5</v>
      </c>
      <c r="H230" s="29">
        <v>0.02</v>
      </c>
      <c r="I230" s="29">
        <v>0.1</v>
      </c>
      <c r="J230" s="29">
        <v>0.2</v>
      </c>
      <c r="K230" s="29">
        <v>0.1</v>
      </c>
      <c r="L230" s="29">
        <v>7</v>
      </c>
      <c r="M230" s="29">
        <v>7</v>
      </c>
      <c r="N230" s="29">
        <v>1</v>
      </c>
      <c r="O230" s="29">
        <v>0</v>
      </c>
      <c r="P230" s="29">
        <v>0</v>
      </c>
      <c r="Q230" s="25"/>
    </row>
    <row r="231" spans="1:17" s="50" customFormat="1" ht="15.75" customHeight="1" x14ac:dyDescent="0.15">
      <c r="A231" s="17" t="s">
        <v>108</v>
      </c>
      <c r="B231" s="18" t="s">
        <v>109</v>
      </c>
      <c r="C231" s="18" t="s">
        <v>37</v>
      </c>
      <c r="D231" s="19"/>
      <c r="E231" s="19"/>
      <c r="F231" s="19"/>
      <c r="G231" s="20"/>
      <c r="H231" s="7"/>
      <c r="I231" s="7"/>
      <c r="J231" s="7"/>
      <c r="K231" s="7"/>
      <c r="L231" s="7"/>
      <c r="M231" s="7"/>
      <c r="N231" s="7"/>
      <c r="O231" s="7"/>
      <c r="P231" s="7"/>
      <c r="Q231" s="25"/>
    </row>
    <row r="232" spans="1:17" s="50" customFormat="1" ht="14.25" customHeight="1" x14ac:dyDescent="0.15">
      <c r="A232" s="17" t="s">
        <v>36</v>
      </c>
      <c r="B232" s="18" t="s">
        <v>110</v>
      </c>
      <c r="C232" s="18" t="s">
        <v>110</v>
      </c>
      <c r="D232" s="19"/>
      <c r="E232" s="19"/>
      <c r="F232" s="19"/>
      <c r="G232" s="20"/>
      <c r="H232" s="7"/>
      <c r="I232" s="7"/>
      <c r="J232" s="7"/>
      <c r="K232" s="7"/>
      <c r="L232" s="7"/>
      <c r="M232" s="7"/>
      <c r="N232" s="7"/>
      <c r="O232" s="7"/>
      <c r="P232" s="7"/>
      <c r="Q232" s="25"/>
    </row>
    <row r="233" spans="1:17" s="12" customFormat="1" ht="14.65" customHeight="1" x14ac:dyDescent="0.15">
      <c r="A233" s="17" t="s">
        <v>46</v>
      </c>
      <c r="B233" s="18">
        <v>10</v>
      </c>
      <c r="C233" s="18">
        <v>10</v>
      </c>
      <c r="D233" s="19"/>
      <c r="E233" s="19"/>
      <c r="F233" s="19"/>
      <c r="G233" s="20"/>
      <c r="H233" s="7"/>
      <c r="I233" s="7"/>
      <c r="J233" s="7"/>
      <c r="K233" s="7"/>
      <c r="L233" s="7"/>
      <c r="M233" s="7"/>
      <c r="N233" s="7"/>
      <c r="O233" s="7"/>
      <c r="P233" s="7"/>
      <c r="Q233" s="11"/>
    </row>
    <row r="234" spans="1:17" s="12" customFormat="1" ht="14.65" customHeight="1" x14ac:dyDescent="0.15">
      <c r="A234" s="17" t="s">
        <v>111</v>
      </c>
      <c r="B234" s="18" t="s">
        <v>58</v>
      </c>
      <c r="C234" s="18" t="s">
        <v>58</v>
      </c>
      <c r="D234" s="19"/>
      <c r="E234" s="19"/>
      <c r="F234" s="19"/>
      <c r="G234" s="20"/>
      <c r="H234" s="7"/>
      <c r="I234" s="7"/>
      <c r="J234" s="7"/>
      <c r="K234" s="7"/>
      <c r="L234" s="7"/>
      <c r="M234" s="7"/>
      <c r="N234" s="7"/>
      <c r="O234" s="7"/>
      <c r="P234" s="7"/>
      <c r="Q234" s="11"/>
    </row>
    <row r="235" spans="1:17" s="50" customFormat="1" ht="23.25" customHeight="1" x14ac:dyDescent="0.15">
      <c r="A235" s="8" t="s">
        <v>144</v>
      </c>
      <c r="B235" s="159">
        <v>30</v>
      </c>
      <c r="C235" s="159"/>
      <c r="D235" s="89">
        <v>2.6</v>
      </c>
      <c r="E235" s="110">
        <v>1</v>
      </c>
      <c r="F235" s="89">
        <v>14.5</v>
      </c>
      <c r="G235" s="90">
        <v>77.7</v>
      </c>
      <c r="H235" s="11">
        <v>0.12</v>
      </c>
      <c r="I235" s="11">
        <v>0.12</v>
      </c>
      <c r="J235" s="11">
        <v>0</v>
      </c>
      <c r="K235" s="11">
        <v>0</v>
      </c>
      <c r="L235" s="11">
        <v>21.9</v>
      </c>
      <c r="M235" s="11">
        <v>37.5</v>
      </c>
      <c r="N235" s="11">
        <v>12</v>
      </c>
      <c r="O235" s="11">
        <v>0.84</v>
      </c>
      <c r="P235" s="11">
        <v>0</v>
      </c>
      <c r="Q235" s="25"/>
    </row>
    <row r="236" spans="1:17" s="12" customFormat="1" ht="17.25" customHeight="1" x14ac:dyDescent="0.15">
      <c r="A236" s="8" t="s">
        <v>141</v>
      </c>
      <c r="B236" s="182">
        <v>40</v>
      </c>
      <c r="C236" s="183"/>
      <c r="D236" s="9">
        <v>4.2</v>
      </c>
      <c r="E236" s="9">
        <v>1.8</v>
      </c>
      <c r="F236" s="9">
        <v>19</v>
      </c>
      <c r="G236" s="10">
        <v>109.6</v>
      </c>
      <c r="H236" s="11">
        <v>0.16</v>
      </c>
      <c r="I236" s="11">
        <v>0.08</v>
      </c>
      <c r="J236" s="11">
        <v>0</v>
      </c>
      <c r="K236" s="11">
        <v>0</v>
      </c>
      <c r="L236" s="11">
        <v>50</v>
      </c>
      <c r="M236" s="11">
        <v>48</v>
      </c>
      <c r="N236" s="11">
        <v>16.399999999999999</v>
      </c>
      <c r="O236" s="11">
        <v>1.44</v>
      </c>
      <c r="P236" s="11">
        <v>0</v>
      </c>
      <c r="Q236" s="11"/>
    </row>
    <row r="237" spans="1:17" s="50" customFormat="1" ht="21.6" customHeight="1" x14ac:dyDescent="0.15">
      <c r="A237" s="8" t="s">
        <v>159</v>
      </c>
      <c r="B237" s="167">
        <v>100</v>
      </c>
      <c r="C237" s="184"/>
      <c r="D237" s="82">
        <v>0.6</v>
      </c>
      <c r="E237" s="101">
        <v>0.2</v>
      </c>
      <c r="F237" s="89">
        <v>12.9</v>
      </c>
      <c r="G237" s="90">
        <v>56</v>
      </c>
      <c r="H237" s="11">
        <v>0.02</v>
      </c>
      <c r="I237" s="11">
        <v>5</v>
      </c>
      <c r="J237" s="11">
        <v>0</v>
      </c>
      <c r="K237" s="11">
        <v>0.1</v>
      </c>
      <c r="L237" s="11">
        <v>19</v>
      </c>
      <c r="M237" s="11">
        <v>16</v>
      </c>
      <c r="N237" s="11">
        <v>12</v>
      </c>
      <c r="O237" s="11">
        <v>2.2999999999999998</v>
      </c>
      <c r="P237" s="11">
        <v>0</v>
      </c>
      <c r="Q237" s="25"/>
    </row>
    <row r="238" spans="1:17" s="12" customFormat="1" ht="19.5" customHeight="1" x14ac:dyDescent="0.15">
      <c r="A238" s="92" t="s">
        <v>145</v>
      </c>
      <c r="B238" s="167">
        <f>B215+B217+B225+B230+B235+B236+B237</f>
        <v>770</v>
      </c>
      <c r="C238" s="183"/>
      <c r="D238" s="105">
        <f>D215+D217+D225+D230+D235+D236+D237</f>
        <v>24</v>
      </c>
      <c r="E238" s="105">
        <f>E215+E217+E225+E230+E235+E236+E237</f>
        <v>18</v>
      </c>
      <c r="F238" s="105">
        <f t="shared" ref="F238:P238" si="7">F215+F217+F225+F230+F235+F236+F237</f>
        <v>101.80000000000001</v>
      </c>
      <c r="G238" s="105">
        <f t="shared" si="7"/>
        <v>659.5</v>
      </c>
      <c r="H238" s="105">
        <f t="shared" si="7"/>
        <v>1.08</v>
      </c>
      <c r="I238" s="105">
        <f t="shared" si="7"/>
        <v>62.98</v>
      </c>
      <c r="J238" s="105">
        <f t="shared" si="7"/>
        <v>169.07999999999998</v>
      </c>
      <c r="K238" s="105">
        <f t="shared" si="7"/>
        <v>12.56</v>
      </c>
      <c r="L238" s="105">
        <f t="shared" si="7"/>
        <v>184.12</v>
      </c>
      <c r="M238" s="105">
        <f t="shared" si="7"/>
        <v>685.06</v>
      </c>
      <c r="N238" s="105">
        <f t="shared" si="7"/>
        <v>158.9</v>
      </c>
      <c r="O238" s="105">
        <f t="shared" si="7"/>
        <v>19.5</v>
      </c>
      <c r="P238" s="105">
        <f t="shared" si="7"/>
        <v>49.120000000000005</v>
      </c>
      <c r="Q238" s="11"/>
    </row>
    <row r="239" spans="1:17" s="50" customFormat="1" ht="14.65" customHeight="1" x14ac:dyDescent="0.15">
      <c r="A239" s="179"/>
      <c r="B239" s="180"/>
      <c r="C239" s="181"/>
      <c r="D239" s="9"/>
      <c r="E239" s="9"/>
      <c r="F239" s="9"/>
      <c r="G239" s="10"/>
      <c r="H239" s="25"/>
      <c r="I239" s="25"/>
      <c r="J239" s="25"/>
      <c r="K239" s="25"/>
      <c r="L239" s="25"/>
      <c r="M239" s="25"/>
      <c r="N239" s="25"/>
      <c r="O239" s="25"/>
      <c r="P239" s="25"/>
      <c r="Q239" s="25"/>
    </row>
    <row r="240" spans="1:17" s="50" customFormat="1" ht="14.1" customHeight="1" x14ac:dyDescent="0.15">
      <c r="A240" s="94" t="s">
        <v>0</v>
      </c>
      <c r="B240" s="80"/>
      <c r="C240" s="80"/>
      <c r="D240" s="81"/>
      <c r="E240" s="81"/>
      <c r="F240" s="165"/>
      <c r="G240" s="165"/>
      <c r="H240" s="81"/>
      <c r="I240" s="81"/>
      <c r="J240" s="81"/>
      <c r="K240" s="81"/>
      <c r="L240" s="81"/>
      <c r="M240" s="81"/>
      <c r="N240" s="81"/>
      <c r="O240" s="81"/>
      <c r="P240" s="81"/>
      <c r="Q240" s="81"/>
    </row>
    <row r="241" spans="1:17" s="50" customFormat="1" ht="14.1" customHeight="1" x14ac:dyDescent="0.15">
      <c r="A241" s="80"/>
      <c r="B241" s="80"/>
      <c r="C241" s="80"/>
      <c r="D241" s="81"/>
      <c r="E241" s="81"/>
      <c r="F241" s="153"/>
      <c r="G241" s="153"/>
      <c r="H241" s="81"/>
      <c r="I241" s="81"/>
      <c r="J241" s="81"/>
      <c r="K241" s="81"/>
      <c r="L241" s="81"/>
      <c r="M241" s="81"/>
      <c r="N241" s="81"/>
      <c r="O241" s="81"/>
      <c r="P241" s="81"/>
      <c r="Q241" s="81"/>
    </row>
    <row r="242" spans="1:17" s="50" customFormat="1" ht="14.1" customHeight="1" x14ac:dyDescent="0.15">
      <c r="A242" s="80"/>
      <c r="B242" s="80"/>
      <c r="C242" s="80"/>
      <c r="D242" s="81"/>
      <c r="E242" s="81"/>
      <c r="F242" s="81"/>
      <c r="G242" s="81"/>
      <c r="H242" s="81"/>
      <c r="I242" s="81"/>
      <c r="J242" s="81"/>
      <c r="K242" s="81"/>
      <c r="L242" s="81"/>
      <c r="M242" s="81"/>
      <c r="N242" s="81"/>
      <c r="O242" s="81"/>
      <c r="P242" s="81"/>
      <c r="Q242" s="81"/>
    </row>
    <row r="243" spans="1:17" s="50" customFormat="1" ht="21.2" customHeight="1" x14ac:dyDescent="0.15">
      <c r="A243" s="165" t="s">
        <v>112</v>
      </c>
      <c r="B243" s="165"/>
      <c r="C243" s="165"/>
      <c r="D243" s="165"/>
      <c r="E243" s="165"/>
      <c r="F243" s="165"/>
      <c r="G243" s="165"/>
      <c r="H243" s="81"/>
      <c r="I243" s="81"/>
      <c r="J243" s="81"/>
      <c r="K243" s="81"/>
      <c r="L243" s="81"/>
      <c r="M243" s="81"/>
      <c r="N243" s="81"/>
      <c r="O243" s="81"/>
      <c r="P243" s="81"/>
      <c r="Q243" s="81"/>
    </row>
    <row r="244" spans="1:17" s="50" customFormat="1" ht="7.15" customHeight="1" x14ac:dyDescent="0.15">
      <c r="A244" s="80"/>
      <c r="B244" s="80"/>
      <c r="C244" s="80"/>
      <c r="D244" s="81"/>
      <c r="E244" s="81"/>
      <c r="F244" s="81"/>
      <c r="G244" s="81"/>
      <c r="H244" s="81"/>
      <c r="I244" s="81"/>
      <c r="J244" s="81"/>
      <c r="K244" s="81"/>
      <c r="L244" s="81"/>
      <c r="M244" s="81"/>
      <c r="N244" s="81"/>
      <c r="O244" s="81"/>
      <c r="P244" s="81"/>
      <c r="Q244" s="81"/>
    </row>
    <row r="245" spans="1:17" s="50" customFormat="1" ht="21.2" customHeight="1" x14ac:dyDescent="0.15">
      <c r="A245" s="156" t="s">
        <v>2</v>
      </c>
      <c r="B245" s="156" t="s">
        <v>3</v>
      </c>
      <c r="C245" s="156"/>
      <c r="D245" s="156" t="s">
        <v>4</v>
      </c>
      <c r="E245" s="156"/>
      <c r="F245" s="156"/>
      <c r="G245" s="156" t="s">
        <v>125</v>
      </c>
      <c r="H245" s="157" t="s">
        <v>126</v>
      </c>
      <c r="I245" s="158"/>
      <c r="J245" s="158"/>
      <c r="K245" s="158"/>
      <c r="L245" s="157" t="s">
        <v>127</v>
      </c>
      <c r="M245" s="158"/>
      <c r="N245" s="158"/>
      <c r="O245" s="158"/>
      <c r="P245" s="158"/>
      <c r="Q245" s="151" t="s">
        <v>128</v>
      </c>
    </row>
    <row r="246" spans="1:17" s="50" customFormat="1" ht="28.35" customHeight="1" x14ac:dyDescent="0.15">
      <c r="A246" s="156"/>
      <c r="B246" s="82" t="s">
        <v>5</v>
      </c>
      <c r="C246" s="82" t="s">
        <v>6</v>
      </c>
      <c r="D246" s="82" t="s">
        <v>7</v>
      </c>
      <c r="E246" s="82" t="s">
        <v>8</v>
      </c>
      <c r="F246" s="82" t="s">
        <v>9</v>
      </c>
      <c r="G246" s="156"/>
      <c r="H246" s="83" t="s">
        <v>129</v>
      </c>
      <c r="I246" s="83" t="s">
        <v>130</v>
      </c>
      <c r="J246" s="83" t="s">
        <v>131</v>
      </c>
      <c r="K246" s="83" t="s">
        <v>132</v>
      </c>
      <c r="L246" s="83" t="s">
        <v>133</v>
      </c>
      <c r="M246" s="83" t="s">
        <v>134</v>
      </c>
      <c r="N246" s="83" t="s">
        <v>135</v>
      </c>
      <c r="O246" s="83" t="s">
        <v>136</v>
      </c>
      <c r="P246" s="83" t="s">
        <v>137</v>
      </c>
      <c r="Q246" s="152"/>
    </row>
    <row r="247" spans="1:17" s="50" customFormat="1" ht="21.2" customHeight="1" x14ac:dyDescent="0.15">
      <c r="A247" s="156" t="s">
        <v>10</v>
      </c>
      <c r="B247" s="156"/>
      <c r="C247" s="156"/>
      <c r="D247" s="156"/>
      <c r="E247" s="156"/>
      <c r="F247" s="156"/>
      <c r="G247" s="166"/>
      <c r="H247" s="25"/>
      <c r="I247" s="25"/>
      <c r="J247" s="25"/>
      <c r="K247" s="25"/>
      <c r="L247" s="25"/>
      <c r="M247" s="25"/>
      <c r="N247" s="25"/>
      <c r="O247" s="25"/>
      <c r="P247" s="25"/>
      <c r="Q247" s="25"/>
    </row>
    <row r="248" spans="1:17" s="12" customFormat="1" ht="27" customHeight="1" x14ac:dyDescent="0.15">
      <c r="A248" s="111" t="s">
        <v>113</v>
      </c>
      <c r="B248" s="178">
        <v>100</v>
      </c>
      <c r="C248" s="175"/>
      <c r="D248" s="9">
        <v>1.5</v>
      </c>
      <c r="E248" s="9">
        <v>3.5</v>
      </c>
      <c r="F248" s="9">
        <v>4.5999999999999996</v>
      </c>
      <c r="G248" s="10">
        <v>56.3</v>
      </c>
      <c r="H248" s="11">
        <v>7.6999999999999999E-2</v>
      </c>
      <c r="I248" s="11">
        <v>0</v>
      </c>
      <c r="J248" s="11">
        <v>74.8</v>
      </c>
      <c r="K248" s="11">
        <v>2.5299999999999998</v>
      </c>
      <c r="L248" s="11">
        <v>33</v>
      </c>
      <c r="M248" s="11">
        <v>190.3</v>
      </c>
      <c r="N248" s="11">
        <v>33</v>
      </c>
      <c r="O248" s="11">
        <v>2.2000000000000002</v>
      </c>
      <c r="P248" s="11">
        <v>17.05</v>
      </c>
      <c r="Q248" s="11" t="s">
        <v>192</v>
      </c>
    </row>
    <row r="249" spans="1:17" s="50" customFormat="1" ht="15" customHeight="1" x14ac:dyDescent="0.15">
      <c r="A249" s="129" t="s">
        <v>18</v>
      </c>
      <c r="B249" s="128" t="s">
        <v>240</v>
      </c>
      <c r="C249" s="128" t="s">
        <v>241</v>
      </c>
      <c r="D249" s="86"/>
      <c r="E249" s="86"/>
      <c r="F249" s="86"/>
      <c r="G249" s="87"/>
      <c r="H249" s="25"/>
      <c r="I249" s="25"/>
      <c r="J249" s="25"/>
      <c r="K249" s="25"/>
      <c r="L249" s="25"/>
      <c r="M249" s="25"/>
      <c r="N249" s="25"/>
      <c r="O249" s="25"/>
      <c r="P249" s="25"/>
      <c r="Q249" s="25"/>
    </row>
    <row r="250" spans="1:17" s="50" customFormat="1" ht="12.2" customHeight="1" x14ac:dyDescent="0.15">
      <c r="A250" s="129" t="s">
        <v>26</v>
      </c>
      <c r="B250" s="128" t="s">
        <v>56</v>
      </c>
      <c r="C250" s="128" t="s">
        <v>242</v>
      </c>
      <c r="D250" s="86"/>
      <c r="E250" s="86"/>
      <c r="F250" s="86"/>
      <c r="G250" s="87"/>
      <c r="H250" s="25"/>
      <c r="I250" s="25"/>
      <c r="J250" s="25"/>
      <c r="K250" s="25"/>
      <c r="L250" s="25"/>
      <c r="M250" s="25"/>
      <c r="N250" s="25"/>
      <c r="O250" s="25"/>
      <c r="P250" s="25"/>
      <c r="Q250" s="25"/>
    </row>
    <row r="251" spans="1:17" s="50" customFormat="1" ht="12.2" customHeight="1" x14ac:dyDescent="0.15">
      <c r="A251" s="129" t="s">
        <v>243</v>
      </c>
      <c r="B251" s="128" t="s">
        <v>37</v>
      </c>
      <c r="C251" s="128" t="s">
        <v>19</v>
      </c>
      <c r="D251" s="86"/>
      <c r="E251" s="86"/>
      <c r="F251" s="86"/>
      <c r="G251" s="87"/>
      <c r="H251" s="25"/>
      <c r="I251" s="25"/>
      <c r="J251" s="25"/>
      <c r="K251" s="25"/>
      <c r="L251" s="25"/>
      <c r="M251" s="25"/>
      <c r="N251" s="25"/>
      <c r="O251" s="25"/>
      <c r="P251" s="25"/>
      <c r="Q251" s="25"/>
    </row>
    <row r="252" spans="1:17" s="50" customFormat="1" ht="12.2" customHeight="1" x14ac:dyDescent="0.15">
      <c r="A252" s="129" t="s">
        <v>237</v>
      </c>
      <c r="B252" s="128" t="s">
        <v>15</v>
      </c>
      <c r="C252" s="128" t="s">
        <v>15</v>
      </c>
      <c r="D252" s="86"/>
      <c r="E252" s="86"/>
      <c r="F252" s="86"/>
      <c r="G252" s="87"/>
      <c r="H252" s="25"/>
      <c r="I252" s="25"/>
      <c r="J252" s="25"/>
      <c r="K252" s="25"/>
      <c r="L252" s="25"/>
      <c r="M252" s="25"/>
      <c r="N252" s="25"/>
      <c r="O252" s="25"/>
      <c r="P252" s="25"/>
      <c r="Q252" s="25"/>
    </row>
    <row r="253" spans="1:17" s="50" customFormat="1" ht="12.2" customHeight="1" x14ac:dyDescent="0.15">
      <c r="A253" s="129" t="s">
        <v>17</v>
      </c>
      <c r="B253" s="128" t="s">
        <v>229</v>
      </c>
      <c r="C253" s="128" t="s">
        <v>230</v>
      </c>
      <c r="D253" s="86"/>
      <c r="E253" s="86"/>
      <c r="F253" s="86"/>
      <c r="G253" s="87"/>
      <c r="H253" s="25"/>
      <c r="I253" s="25"/>
      <c r="J253" s="25"/>
      <c r="K253" s="25"/>
      <c r="L253" s="25"/>
      <c r="M253" s="25"/>
      <c r="N253" s="25"/>
      <c r="O253" s="25"/>
      <c r="P253" s="25"/>
      <c r="Q253" s="25"/>
    </row>
    <row r="254" spans="1:17" s="50" customFormat="1" ht="12.2" customHeight="1" x14ac:dyDescent="0.15">
      <c r="A254" s="129" t="s">
        <v>228</v>
      </c>
      <c r="B254" s="128" t="s">
        <v>244</v>
      </c>
      <c r="C254" s="128" t="s">
        <v>245</v>
      </c>
      <c r="D254" s="86"/>
      <c r="E254" s="86"/>
      <c r="F254" s="86"/>
      <c r="G254" s="87"/>
      <c r="H254" s="25"/>
      <c r="I254" s="25"/>
      <c r="J254" s="25"/>
      <c r="K254" s="25"/>
      <c r="L254" s="25"/>
      <c r="M254" s="25"/>
      <c r="N254" s="25"/>
      <c r="O254" s="25"/>
      <c r="P254" s="25"/>
      <c r="Q254" s="25"/>
    </row>
    <row r="255" spans="1:17" s="50" customFormat="1" ht="12.2" customHeight="1" x14ac:dyDescent="0.15">
      <c r="A255" s="129" t="s">
        <v>21</v>
      </c>
      <c r="B255" s="128" t="s">
        <v>31</v>
      </c>
      <c r="C255" s="128" t="s">
        <v>31</v>
      </c>
      <c r="D255" s="86"/>
      <c r="E255" s="86"/>
      <c r="F255" s="86"/>
      <c r="G255" s="87"/>
      <c r="H255" s="25"/>
      <c r="I255" s="25"/>
      <c r="J255" s="25"/>
      <c r="K255" s="25"/>
      <c r="L255" s="25"/>
      <c r="M255" s="25"/>
      <c r="N255" s="25"/>
      <c r="O255" s="25"/>
      <c r="P255" s="25"/>
      <c r="Q255" s="25"/>
    </row>
    <row r="256" spans="1:17" s="12" customFormat="1" ht="14.65" customHeight="1" x14ac:dyDescent="0.15">
      <c r="A256" s="129" t="s">
        <v>236</v>
      </c>
      <c r="B256" s="128" t="s">
        <v>15</v>
      </c>
      <c r="C256" s="128" t="s">
        <v>15</v>
      </c>
      <c r="D256" s="9">
        <v>0.2</v>
      </c>
      <c r="E256" s="9">
        <v>0</v>
      </c>
      <c r="F256" s="9">
        <v>6.4</v>
      </c>
      <c r="G256" s="10">
        <v>26.4</v>
      </c>
      <c r="H256" s="11">
        <v>0</v>
      </c>
      <c r="I256" s="11">
        <v>0</v>
      </c>
      <c r="J256" s="11">
        <v>0</v>
      </c>
      <c r="K256" s="11">
        <v>0.1</v>
      </c>
      <c r="L256" s="11">
        <v>4</v>
      </c>
      <c r="M256" s="11">
        <v>7</v>
      </c>
      <c r="N256" s="11">
        <v>4</v>
      </c>
      <c r="O256" s="11">
        <v>1</v>
      </c>
      <c r="P256" s="11">
        <v>0</v>
      </c>
      <c r="Q256" s="11" t="s">
        <v>150</v>
      </c>
    </row>
    <row r="257" spans="1:17" s="50" customFormat="1" ht="12.2" customHeight="1" x14ac:dyDescent="0.15">
      <c r="A257" s="129" t="s">
        <v>11</v>
      </c>
      <c r="B257" s="128" t="s">
        <v>16</v>
      </c>
      <c r="C257" s="128" t="s">
        <v>16</v>
      </c>
      <c r="D257" s="86"/>
      <c r="E257" s="86"/>
      <c r="F257" s="86"/>
      <c r="G257" s="87"/>
      <c r="H257" s="25"/>
      <c r="I257" s="25"/>
      <c r="J257" s="25"/>
      <c r="K257" s="25"/>
      <c r="L257" s="25"/>
      <c r="M257" s="25"/>
      <c r="N257" s="25"/>
      <c r="O257" s="25"/>
      <c r="P257" s="25"/>
      <c r="Q257" s="25"/>
    </row>
    <row r="258" spans="1:17" s="50" customFormat="1" ht="12.2" customHeight="1" x14ac:dyDescent="0.15">
      <c r="A258" s="84" t="s">
        <v>46</v>
      </c>
      <c r="B258" s="91" t="s">
        <v>55</v>
      </c>
      <c r="C258" s="91" t="s">
        <v>55</v>
      </c>
      <c r="D258" s="86"/>
      <c r="E258" s="86"/>
      <c r="F258" s="86"/>
      <c r="G258" s="87"/>
      <c r="H258" s="25"/>
      <c r="I258" s="25"/>
      <c r="J258" s="25"/>
      <c r="K258" s="25"/>
      <c r="L258" s="25"/>
      <c r="M258" s="25"/>
      <c r="N258" s="25"/>
      <c r="O258" s="25"/>
      <c r="P258" s="25"/>
      <c r="Q258" s="25"/>
    </row>
    <row r="259" spans="1:17" s="50" customFormat="1" ht="12.2" customHeight="1" x14ac:dyDescent="0.15">
      <c r="A259" s="84" t="s">
        <v>36</v>
      </c>
      <c r="B259" s="91">
        <v>210</v>
      </c>
      <c r="C259" s="91">
        <v>210</v>
      </c>
      <c r="D259" s="86"/>
      <c r="E259" s="86"/>
      <c r="F259" s="86"/>
      <c r="G259" s="87"/>
      <c r="H259" s="25"/>
      <c r="I259" s="25"/>
      <c r="J259" s="25"/>
      <c r="K259" s="25"/>
      <c r="L259" s="25"/>
      <c r="M259" s="25"/>
      <c r="N259" s="25"/>
      <c r="O259" s="25"/>
      <c r="P259" s="25"/>
      <c r="Q259" s="25"/>
    </row>
    <row r="260" spans="1:17" s="12" customFormat="1" ht="14.65" customHeight="1" x14ac:dyDescent="0.15">
      <c r="A260" s="13" t="s">
        <v>221</v>
      </c>
      <c r="B260" s="169">
        <v>100</v>
      </c>
      <c r="C260" s="169"/>
      <c r="D260" s="9">
        <v>14.3</v>
      </c>
      <c r="E260" s="9">
        <v>9</v>
      </c>
      <c r="F260" s="9">
        <v>8.4</v>
      </c>
      <c r="G260" s="10">
        <v>171.5</v>
      </c>
      <c r="H260" s="11">
        <v>0.03</v>
      </c>
      <c r="I260" s="11">
        <v>0</v>
      </c>
      <c r="J260" s="11">
        <v>0.09</v>
      </c>
      <c r="K260" s="11">
        <v>0.33</v>
      </c>
      <c r="L260" s="11">
        <v>10.74</v>
      </c>
      <c r="M260" s="11">
        <v>26.46</v>
      </c>
      <c r="N260" s="11">
        <v>11.2</v>
      </c>
      <c r="O260" s="11">
        <v>0.81</v>
      </c>
      <c r="P260" s="11">
        <v>0</v>
      </c>
      <c r="Q260" s="11"/>
    </row>
    <row r="261" spans="1:17" s="12" customFormat="1" ht="20.25" customHeight="1" x14ac:dyDescent="0.15">
      <c r="A261" s="129" t="s">
        <v>39</v>
      </c>
      <c r="B261" s="128" t="s">
        <v>246</v>
      </c>
      <c r="C261" s="128" t="s">
        <v>247</v>
      </c>
      <c r="D261" s="9"/>
      <c r="E261" s="9"/>
      <c r="F261" s="9"/>
      <c r="G261" s="10"/>
      <c r="H261" s="11"/>
      <c r="I261" s="11"/>
      <c r="J261" s="11"/>
      <c r="K261" s="11"/>
      <c r="L261" s="11"/>
      <c r="M261" s="11"/>
      <c r="N261" s="11"/>
      <c r="O261" s="11"/>
      <c r="P261" s="11"/>
      <c r="Q261" s="11"/>
    </row>
    <row r="262" spans="1:17" s="12" customFormat="1" ht="14.65" customHeight="1" x14ac:dyDescent="0.15">
      <c r="A262" s="129" t="s">
        <v>248</v>
      </c>
      <c r="B262" s="128" t="s">
        <v>249</v>
      </c>
      <c r="C262" s="128" t="s">
        <v>250</v>
      </c>
      <c r="D262" s="9"/>
      <c r="E262" s="9"/>
      <c r="F262" s="9"/>
      <c r="G262" s="10"/>
      <c r="H262" s="11"/>
      <c r="I262" s="11"/>
      <c r="J262" s="11"/>
      <c r="K262" s="11"/>
      <c r="L262" s="11"/>
      <c r="M262" s="11"/>
      <c r="N262" s="11"/>
      <c r="O262" s="11"/>
      <c r="P262" s="11"/>
      <c r="Q262" s="11"/>
    </row>
    <row r="263" spans="1:17" s="12" customFormat="1" ht="14.65" customHeight="1" x14ac:dyDescent="0.15">
      <c r="A263" s="129" t="s">
        <v>24</v>
      </c>
      <c r="B263" s="128" t="s">
        <v>229</v>
      </c>
      <c r="C263" s="128" t="s">
        <v>229</v>
      </c>
      <c r="D263" s="9"/>
      <c r="E263" s="9"/>
      <c r="F263" s="9"/>
      <c r="G263" s="10"/>
      <c r="H263" s="11"/>
      <c r="I263" s="11"/>
      <c r="J263" s="11"/>
      <c r="K263" s="11"/>
      <c r="L263" s="11"/>
      <c r="M263" s="11"/>
      <c r="N263" s="11"/>
      <c r="O263" s="11"/>
      <c r="P263" s="11"/>
      <c r="Q263" s="11"/>
    </row>
    <row r="264" spans="1:17" s="12" customFormat="1" ht="14.65" customHeight="1" x14ac:dyDescent="0.15">
      <c r="A264" s="129" t="s">
        <v>26</v>
      </c>
      <c r="B264" s="128" t="s">
        <v>234</v>
      </c>
      <c r="C264" s="128" t="s">
        <v>251</v>
      </c>
      <c r="D264" s="9"/>
      <c r="E264" s="9"/>
      <c r="F264" s="9"/>
      <c r="G264" s="10"/>
      <c r="H264" s="11"/>
      <c r="I264" s="11"/>
      <c r="J264" s="11"/>
      <c r="K264" s="11"/>
      <c r="L264" s="11"/>
      <c r="M264" s="11"/>
      <c r="N264" s="11"/>
      <c r="O264" s="11"/>
      <c r="P264" s="11"/>
      <c r="Q264" s="11"/>
    </row>
    <row r="265" spans="1:17" s="12" customFormat="1" ht="14.65" customHeight="1" x14ac:dyDescent="0.15">
      <c r="A265" s="129" t="s">
        <v>252</v>
      </c>
      <c r="B265" s="128" t="s">
        <v>253</v>
      </c>
      <c r="C265" s="128" t="s">
        <v>25</v>
      </c>
      <c r="D265" s="9"/>
      <c r="E265" s="9"/>
      <c r="F265" s="9"/>
      <c r="G265" s="10"/>
      <c r="H265" s="11"/>
      <c r="I265" s="11"/>
      <c r="J265" s="11"/>
      <c r="K265" s="11"/>
      <c r="L265" s="11"/>
      <c r="M265" s="11"/>
      <c r="N265" s="11"/>
      <c r="O265" s="11"/>
      <c r="P265" s="11"/>
      <c r="Q265" s="11"/>
    </row>
    <row r="266" spans="1:17" s="12" customFormat="1" ht="14.65" customHeight="1" x14ac:dyDescent="0.15">
      <c r="A266" s="129" t="s">
        <v>11</v>
      </c>
      <c r="B266" s="128" t="s">
        <v>16</v>
      </c>
      <c r="C266" s="128" t="s">
        <v>16</v>
      </c>
      <c r="D266" s="9"/>
      <c r="E266" s="9"/>
      <c r="F266" s="9"/>
      <c r="G266" s="10"/>
      <c r="H266" s="11"/>
      <c r="I266" s="11"/>
      <c r="J266" s="11"/>
      <c r="K266" s="11"/>
      <c r="L266" s="11"/>
      <c r="M266" s="11"/>
      <c r="N266" s="11"/>
      <c r="O266" s="11"/>
      <c r="P266" s="11"/>
      <c r="Q266" s="11"/>
    </row>
    <row r="267" spans="1:17" s="12" customFormat="1" ht="24" customHeight="1" x14ac:dyDescent="0.15">
      <c r="A267" s="129" t="s">
        <v>21</v>
      </c>
      <c r="B267" s="128" t="s">
        <v>31</v>
      </c>
      <c r="C267" s="128" t="s">
        <v>31</v>
      </c>
      <c r="D267" s="9"/>
      <c r="E267" s="9"/>
      <c r="F267" s="9"/>
      <c r="G267" s="10"/>
      <c r="H267" s="11"/>
      <c r="I267" s="11"/>
      <c r="J267" s="11"/>
      <c r="K267" s="11"/>
      <c r="L267" s="11"/>
      <c r="M267" s="11"/>
      <c r="N267" s="11"/>
      <c r="O267" s="11"/>
      <c r="P267" s="11"/>
      <c r="Q267" s="11"/>
    </row>
    <row r="268" spans="1:17" s="12" customFormat="1" ht="14.65" customHeight="1" x14ac:dyDescent="0.15">
      <c r="A268" s="127" t="s">
        <v>222</v>
      </c>
      <c r="B268" s="174">
        <v>180</v>
      </c>
      <c r="C268" s="175"/>
      <c r="D268" s="9">
        <v>5</v>
      </c>
      <c r="E268" s="9">
        <v>5.3</v>
      </c>
      <c r="F268" s="9">
        <v>35</v>
      </c>
      <c r="G268" s="10">
        <v>208</v>
      </c>
      <c r="H268" s="11"/>
      <c r="I268" s="11"/>
      <c r="J268" s="11"/>
      <c r="K268" s="11"/>
      <c r="L268" s="11"/>
      <c r="M268" s="11"/>
      <c r="N268" s="11"/>
      <c r="O268" s="11"/>
      <c r="P268" s="11"/>
      <c r="Q268" s="11"/>
    </row>
    <row r="269" spans="1:17" s="12" customFormat="1" ht="14.65" customHeight="1" x14ac:dyDescent="0.15">
      <c r="A269" s="129" t="s">
        <v>254</v>
      </c>
      <c r="B269" s="128" t="s">
        <v>255</v>
      </c>
      <c r="C269" s="128" t="s">
        <v>255</v>
      </c>
      <c r="D269" s="9"/>
      <c r="E269" s="9"/>
      <c r="F269" s="9"/>
      <c r="G269" s="10"/>
      <c r="H269" s="11"/>
      <c r="I269" s="11"/>
      <c r="J269" s="11"/>
      <c r="K269" s="11"/>
      <c r="L269" s="11"/>
      <c r="M269" s="11"/>
      <c r="N269" s="11"/>
      <c r="O269" s="11"/>
      <c r="P269" s="11"/>
      <c r="Q269" s="11"/>
    </row>
    <row r="270" spans="1:17" s="12" customFormat="1" ht="14.65" customHeight="1" x14ac:dyDescent="0.15">
      <c r="A270" s="129" t="s">
        <v>11</v>
      </c>
      <c r="B270" s="128" t="s">
        <v>16</v>
      </c>
      <c r="C270" s="128" t="s">
        <v>16</v>
      </c>
      <c r="D270" s="9"/>
      <c r="E270" s="9"/>
      <c r="F270" s="9"/>
      <c r="G270" s="10"/>
      <c r="H270" s="11"/>
      <c r="I270" s="11"/>
      <c r="J270" s="11"/>
      <c r="K270" s="11"/>
      <c r="L270" s="11"/>
      <c r="M270" s="11"/>
      <c r="N270" s="11"/>
      <c r="O270" s="11"/>
      <c r="P270" s="11"/>
      <c r="Q270" s="11"/>
    </row>
    <row r="271" spans="1:17" s="12" customFormat="1" ht="14.65" customHeight="1" x14ac:dyDescent="0.15">
      <c r="A271" s="129" t="s">
        <v>36</v>
      </c>
      <c r="B271" s="128" t="s">
        <v>256</v>
      </c>
      <c r="C271" s="128" t="s">
        <v>256</v>
      </c>
      <c r="D271" s="9"/>
      <c r="E271" s="9"/>
      <c r="F271" s="9"/>
      <c r="G271" s="10"/>
      <c r="H271" s="11"/>
      <c r="I271" s="11"/>
      <c r="J271" s="11"/>
      <c r="K271" s="11"/>
      <c r="L271" s="11"/>
      <c r="M271" s="11"/>
      <c r="N271" s="11"/>
      <c r="O271" s="11"/>
      <c r="P271" s="11"/>
      <c r="Q271" s="11"/>
    </row>
    <row r="272" spans="1:17" s="12" customFormat="1" ht="14.65" customHeight="1" x14ac:dyDescent="0.15">
      <c r="A272" s="129" t="s">
        <v>32</v>
      </c>
      <c r="B272" s="128" t="s">
        <v>25</v>
      </c>
      <c r="C272" s="128" t="s">
        <v>25</v>
      </c>
      <c r="D272" s="9"/>
      <c r="E272" s="9"/>
      <c r="F272" s="9"/>
      <c r="G272" s="10"/>
      <c r="H272" s="11"/>
      <c r="I272" s="11"/>
      <c r="J272" s="11"/>
      <c r="K272" s="11"/>
      <c r="L272" s="11"/>
      <c r="M272" s="11"/>
      <c r="N272" s="11"/>
      <c r="O272" s="11"/>
      <c r="P272" s="11"/>
      <c r="Q272" s="11"/>
    </row>
    <row r="273" spans="1:17" s="12" customFormat="1" ht="14.65" customHeight="1" x14ac:dyDescent="0.15">
      <c r="A273" s="127" t="s">
        <v>114</v>
      </c>
      <c r="B273" s="176">
        <v>30</v>
      </c>
      <c r="C273" s="177"/>
      <c r="D273" s="9">
        <v>0.9</v>
      </c>
      <c r="E273" s="9">
        <v>1.7</v>
      </c>
      <c r="F273" s="9">
        <v>5</v>
      </c>
      <c r="G273" s="10">
        <v>38.700000000000003</v>
      </c>
      <c r="H273" s="11"/>
      <c r="I273" s="11"/>
      <c r="J273" s="11"/>
      <c r="K273" s="11"/>
      <c r="L273" s="11"/>
      <c r="M273" s="11"/>
      <c r="N273" s="11"/>
      <c r="O273" s="11"/>
      <c r="P273" s="11"/>
      <c r="Q273" s="11"/>
    </row>
    <row r="274" spans="1:17" s="12" customFormat="1" ht="19.5" customHeight="1" x14ac:dyDescent="0.15">
      <c r="A274" s="129" t="s">
        <v>32</v>
      </c>
      <c r="B274" s="128" t="s">
        <v>31</v>
      </c>
      <c r="C274" s="128" t="s">
        <v>31</v>
      </c>
      <c r="D274" s="9"/>
      <c r="E274" s="9"/>
      <c r="F274" s="9"/>
      <c r="G274" s="10"/>
      <c r="H274" s="11"/>
      <c r="I274" s="11"/>
      <c r="J274" s="11"/>
      <c r="K274" s="11"/>
      <c r="L274" s="11"/>
      <c r="M274" s="11"/>
      <c r="N274" s="11"/>
      <c r="O274" s="11"/>
      <c r="P274" s="11"/>
      <c r="Q274" s="11"/>
    </row>
    <row r="275" spans="1:17" s="12" customFormat="1" ht="14.65" customHeight="1" x14ac:dyDescent="0.15">
      <c r="A275" s="129" t="s">
        <v>36</v>
      </c>
      <c r="B275" s="128" t="s">
        <v>232</v>
      </c>
      <c r="C275" s="128" t="s">
        <v>232</v>
      </c>
      <c r="D275" s="9"/>
      <c r="E275" s="9"/>
      <c r="F275" s="9"/>
      <c r="G275" s="10"/>
      <c r="H275" s="11"/>
      <c r="I275" s="11"/>
      <c r="J275" s="11"/>
      <c r="K275" s="11"/>
      <c r="L275" s="11"/>
      <c r="M275" s="11"/>
      <c r="N275" s="11"/>
      <c r="O275" s="11"/>
      <c r="P275" s="11"/>
      <c r="Q275" s="11"/>
    </row>
    <row r="276" spans="1:17" s="12" customFormat="1" ht="14.65" customHeight="1" x14ac:dyDescent="0.15">
      <c r="A276" s="129" t="s">
        <v>35</v>
      </c>
      <c r="B276" s="128" t="s">
        <v>233</v>
      </c>
      <c r="C276" s="128" t="s">
        <v>233</v>
      </c>
      <c r="D276" s="9"/>
      <c r="E276" s="9"/>
      <c r="F276" s="9"/>
      <c r="G276" s="10"/>
      <c r="H276" s="11"/>
      <c r="I276" s="11"/>
      <c r="J276" s="11"/>
      <c r="K276" s="11"/>
      <c r="L276" s="11"/>
      <c r="M276" s="11"/>
      <c r="N276" s="11"/>
      <c r="O276" s="11"/>
      <c r="P276" s="11"/>
      <c r="Q276" s="11"/>
    </row>
    <row r="277" spans="1:17" s="12" customFormat="1" ht="14.65" customHeight="1" x14ac:dyDescent="0.15">
      <c r="A277" s="129" t="s">
        <v>70</v>
      </c>
      <c r="B277" s="128" t="s">
        <v>229</v>
      </c>
      <c r="C277" s="128" t="s">
        <v>234</v>
      </c>
      <c r="D277" s="9"/>
      <c r="E277" s="9"/>
      <c r="F277" s="9"/>
      <c r="G277" s="10"/>
      <c r="H277" s="11"/>
      <c r="I277" s="11"/>
      <c r="J277" s="11"/>
      <c r="K277" s="11"/>
      <c r="L277" s="11"/>
      <c r="M277" s="11"/>
      <c r="N277" s="11"/>
      <c r="O277" s="11"/>
      <c r="P277" s="11"/>
      <c r="Q277" s="11"/>
    </row>
    <row r="278" spans="1:17" s="12" customFormat="1" ht="14.65" customHeight="1" x14ac:dyDescent="0.15">
      <c r="A278" s="129" t="s">
        <v>26</v>
      </c>
      <c r="B278" s="128" t="s">
        <v>55</v>
      </c>
      <c r="C278" s="128" t="s">
        <v>235</v>
      </c>
      <c r="D278" s="9"/>
      <c r="E278" s="9"/>
      <c r="F278" s="9"/>
      <c r="G278" s="10"/>
      <c r="H278" s="11"/>
      <c r="I278" s="11"/>
      <c r="J278" s="11"/>
      <c r="K278" s="11"/>
      <c r="L278" s="11"/>
      <c r="M278" s="11"/>
      <c r="N278" s="11"/>
      <c r="O278" s="11"/>
      <c r="P278" s="11"/>
      <c r="Q278" s="11"/>
    </row>
    <row r="279" spans="1:17" s="50" customFormat="1" ht="12.75" customHeight="1" x14ac:dyDescent="0.15">
      <c r="A279" s="129" t="s">
        <v>72</v>
      </c>
      <c r="B279" s="128" t="s">
        <v>31</v>
      </c>
      <c r="C279" s="128" t="s">
        <v>31</v>
      </c>
      <c r="D279" s="86"/>
      <c r="E279" s="86"/>
      <c r="F279" s="86"/>
      <c r="G279" s="87"/>
      <c r="H279" s="25"/>
      <c r="I279" s="25"/>
      <c r="J279" s="25"/>
      <c r="K279" s="25"/>
      <c r="L279" s="25"/>
      <c r="M279" s="25"/>
      <c r="N279" s="25"/>
      <c r="O279" s="25"/>
      <c r="P279" s="25"/>
      <c r="Q279" s="25"/>
    </row>
    <row r="280" spans="1:17" s="50" customFormat="1" ht="23.25" customHeight="1" x14ac:dyDescent="0.15">
      <c r="A280" s="13" t="s">
        <v>115</v>
      </c>
      <c r="B280" s="169">
        <v>200</v>
      </c>
      <c r="C280" s="169"/>
      <c r="D280" s="14">
        <v>0.2</v>
      </c>
      <c r="E280" s="14">
        <v>0.2</v>
      </c>
      <c r="F280" s="14">
        <v>11.5</v>
      </c>
      <c r="G280" s="15">
        <v>49</v>
      </c>
      <c r="H280" s="29">
        <v>0</v>
      </c>
      <c r="I280" s="29">
        <v>0</v>
      </c>
      <c r="J280" s="29">
        <v>0</v>
      </c>
      <c r="K280" s="29">
        <v>0.1</v>
      </c>
      <c r="L280" s="29">
        <v>4</v>
      </c>
      <c r="M280" s="29">
        <v>7</v>
      </c>
      <c r="N280" s="29">
        <v>4</v>
      </c>
      <c r="O280" s="29">
        <v>1</v>
      </c>
      <c r="P280" s="29">
        <v>0</v>
      </c>
      <c r="Q280" s="29" t="s">
        <v>150</v>
      </c>
    </row>
    <row r="281" spans="1:17" s="50" customFormat="1" ht="15" customHeight="1" x14ac:dyDescent="0.15">
      <c r="A281" s="17" t="s">
        <v>223</v>
      </c>
      <c r="B281" s="18">
        <v>45</v>
      </c>
      <c r="C281" s="18">
        <v>39.6</v>
      </c>
      <c r="D281" s="19"/>
      <c r="E281" s="19"/>
      <c r="F281" s="19"/>
      <c r="G281" s="20"/>
      <c r="H281" s="7"/>
      <c r="I281" s="7"/>
      <c r="J281" s="7"/>
      <c r="K281" s="7"/>
      <c r="L281" s="7"/>
      <c r="M281" s="7"/>
      <c r="N281" s="7"/>
      <c r="O281" s="7"/>
      <c r="P281" s="7"/>
      <c r="Q281" s="7"/>
    </row>
    <row r="282" spans="1:17" s="50" customFormat="1" ht="15" customHeight="1" x14ac:dyDescent="0.15">
      <c r="A282" s="17" t="s">
        <v>224</v>
      </c>
      <c r="B282" s="18">
        <v>8</v>
      </c>
      <c r="C282" s="18">
        <v>8</v>
      </c>
      <c r="D282" s="19"/>
      <c r="E282" s="19"/>
      <c r="F282" s="19"/>
      <c r="G282" s="20"/>
      <c r="H282" s="7"/>
      <c r="I282" s="7"/>
      <c r="J282" s="7"/>
      <c r="K282" s="7"/>
      <c r="L282" s="7"/>
      <c r="M282" s="7"/>
      <c r="N282" s="7"/>
      <c r="O282" s="7"/>
      <c r="P282" s="7"/>
      <c r="Q282" s="7"/>
    </row>
    <row r="283" spans="1:17" s="50" customFormat="1" ht="15" customHeight="1" x14ac:dyDescent="0.15">
      <c r="A283" s="17" t="s">
        <v>36</v>
      </c>
      <c r="B283" s="18">
        <v>172</v>
      </c>
      <c r="C283" s="18">
        <v>172</v>
      </c>
      <c r="D283" s="19"/>
      <c r="E283" s="19"/>
      <c r="F283" s="19"/>
      <c r="G283" s="20"/>
      <c r="H283" s="7"/>
      <c r="I283" s="7"/>
      <c r="J283" s="7"/>
      <c r="K283" s="7"/>
      <c r="L283" s="7"/>
      <c r="M283" s="7"/>
      <c r="N283" s="7"/>
      <c r="O283" s="7"/>
      <c r="P283" s="7"/>
      <c r="Q283" s="7"/>
    </row>
    <row r="284" spans="1:17" s="50" customFormat="1" ht="21.75" customHeight="1" x14ac:dyDescent="0.15">
      <c r="A284" s="13" t="s">
        <v>225</v>
      </c>
      <c r="B284" s="169">
        <v>40</v>
      </c>
      <c r="C284" s="169"/>
      <c r="D284" s="9">
        <v>4.4000000000000004</v>
      </c>
      <c r="E284" s="9">
        <v>2</v>
      </c>
      <c r="F284" s="9">
        <v>19.2</v>
      </c>
      <c r="G284" s="10">
        <v>109.6</v>
      </c>
      <c r="H284" s="11">
        <v>0.03</v>
      </c>
      <c r="I284" s="11">
        <v>0</v>
      </c>
      <c r="J284" s="11">
        <v>0.09</v>
      </c>
      <c r="K284" s="11">
        <v>0.33</v>
      </c>
      <c r="L284" s="11">
        <v>10.74</v>
      </c>
      <c r="M284" s="11">
        <v>26.46</v>
      </c>
      <c r="N284" s="11">
        <v>11.2</v>
      </c>
      <c r="O284" s="11">
        <v>0.81</v>
      </c>
      <c r="P284" s="11">
        <v>0</v>
      </c>
      <c r="Q284" s="25"/>
    </row>
    <row r="285" spans="1:17" s="50" customFormat="1" ht="15.75" customHeight="1" x14ac:dyDescent="0.15">
      <c r="A285" s="8" t="s">
        <v>144</v>
      </c>
      <c r="B285" s="170">
        <v>30</v>
      </c>
      <c r="C285" s="170"/>
      <c r="D285" s="89">
        <v>2.6</v>
      </c>
      <c r="E285" s="89">
        <v>1</v>
      </c>
      <c r="F285" s="89">
        <v>14.5</v>
      </c>
      <c r="G285" s="90">
        <v>77.7</v>
      </c>
      <c r="H285" s="11">
        <v>0.12</v>
      </c>
      <c r="I285" s="11">
        <v>0.12</v>
      </c>
      <c r="J285" s="11">
        <v>0</v>
      </c>
      <c r="K285" s="11">
        <v>0</v>
      </c>
      <c r="L285" s="11">
        <v>21.9</v>
      </c>
      <c r="M285" s="11">
        <v>37.5</v>
      </c>
      <c r="N285" s="11">
        <v>12</v>
      </c>
      <c r="O285" s="11">
        <v>0.84</v>
      </c>
      <c r="P285" s="11">
        <v>0</v>
      </c>
      <c r="Q285" s="25"/>
    </row>
    <row r="286" spans="1:17" s="50" customFormat="1" ht="17.25" customHeight="1" x14ac:dyDescent="0.15">
      <c r="A286" s="8" t="s">
        <v>151</v>
      </c>
      <c r="B286" s="171">
        <v>100</v>
      </c>
      <c r="C286" s="171"/>
      <c r="D286" s="126">
        <v>0.6</v>
      </c>
      <c r="E286" s="101">
        <v>0.2</v>
      </c>
      <c r="F286" s="89">
        <v>12.9</v>
      </c>
      <c r="G286" s="90">
        <v>56</v>
      </c>
      <c r="H286" s="11">
        <v>0.02</v>
      </c>
      <c r="I286" s="11">
        <v>5</v>
      </c>
      <c r="J286" s="11">
        <v>0</v>
      </c>
      <c r="K286" s="11">
        <v>0.1</v>
      </c>
      <c r="L286" s="11">
        <v>19</v>
      </c>
      <c r="M286" s="11">
        <v>16</v>
      </c>
      <c r="N286" s="11">
        <v>12</v>
      </c>
      <c r="O286" s="11">
        <v>2.2999999999999998</v>
      </c>
      <c r="P286" s="11">
        <v>0</v>
      </c>
      <c r="Q286" s="25"/>
    </row>
    <row r="287" spans="1:17" s="12" customFormat="1" ht="21" customHeight="1" x14ac:dyDescent="0.15">
      <c r="A287" s="101" t="s">
        <v>152</v>
      </c>
      <c r="B287" s="172">
        <f>B248+B260+B268+B273+B280+B284+B285+B286</f>
        <v>780</v>
      </c>
      <c r="C287" s="172"/>
      <c r="D287" s="142">
        <f>D248+D256+D260+D268+D273+D280+D284+D285+D286</f>
        <v>29.700000000000003</v>
      </c>
      <c r="E287" s="142">
        <f t="shared" ref="E287:P287" si="8">E248+E256+E260+E268+E273+E280+E284+E285+E286</f>
        <v>22.9</v>
      </c>
      <c r="F287" s="142">
        <f t="shared" si="8"/>
        <v>117.50000000000001</v>
      </c>
      <c r="G287" s="142">
        <f t="shared" si="8"/>
        <v>793.2</v>
      </c>
      <c r="H287" s="142">
        <f t="shared" si="8"/>
        <v>0.27700000000000002</v>
      </c>
      <c r="I287" s="142">
        <f t="shared" si="8"/>
        <v>5.12</v>
      </c>
      <c r="J287" s="142">
        <f t="shared" si="8"/>
        <v>74.98</v>
      </c>
      <c r="K287" s="142">
        <f t="shared" si="8"/>
        <v>3.49</v>
      </c>
      <c r="L287" s="142">
        <f t="shared" si="8"/>
        <v>103.38</v>
      </c>
      <c r="M287" s="142">
        <f t="shared" si="8"/>
        <v>310.72000000000003</v>
      </c>
      <c r="N287" s="142">
        <f t="shared" si="8"/>
        <v>87.4</v>
      </c>
      <c r="O287" s="142">
        <f t="shared" si="8"/>
        <v>8.9600000000000009</v>
      </c>
      <c r="P287" s="142">
        <f t="shared" si="8"/>
        <v>17.05</v>
      </c>
      <c r="Q287" s="11"/>
    </row>
    <row r="288" spans="1:17" s="50" customFormat="1" ht="14.65" customHeight="1" x14ac:dyDescent="0.15">
      <c r="A288" s="164"/>
      <c r="B288" s="173"/>
      <c r="C288" s="173"/>
      <c r="D288" s="9"/>
      <c r="E288" s="9"/>
      <c r="F288" s="9"/>
      <c r="G288" s="10"/>
      <c r="H288" s="25"/>
      <c r="I288" s="25"/>
      <c r="J288" s="25"/>
      <c r="K288" s="25"/>
      <c r="L288" s="25"/>
      <c r="M288" s="25"/>
      <c r="N288" s="25"/>
      <c r="O288" s="25"/>
      <c r="P288" s="25"/>
      <c r="Q288" s="25"/>
    </row>
    <row r="289" spans="1:32" s="50" customFormat="1" ht="14.1" customHeight="1" x14ac:dyDescent="0.15">
      <c r="A289" s="94" t="s">
        <v>0</v>
      </c>
      <c r="B289" s="80"/>
      <c r="C289" s="80"/>
      <c r="D289" s="81"/>
      <c r="E289" s="81"/>
      <c r="F289" s="165"/>
      <c r="G289" s="165"/>
      <c r="H289" s="81"/>
      <c r="I289" s="81"/>
      <c r="J289" s="81"/>
      <c r="K289" s="81"/>
      <c r="L289" s="81"/>
      <c r="M289" s="81"/>
      <c r="N289" s="81"/>
      <c r="O289" s="81"/>
      <c r="P289" s="81"/>
      <c r="Q289" s="81"/>
    </row>
    <row r="290" spans="1:32" s="50" customFormat="1" ht="14.1" customHeight="1" x14ac:dyDescent="0.15">
      <c r="A290" s="80"/>
      <c r="B290" s="80"/>
      <c r="C290" s="80"/>
      <c r="D290" s="81"/>
      <c r="E290" s="81"/>
      <c r="F290" s="153"/>
      <c r="G290" s="153"/>
      <c r="H290" s="81"/>
      <c r="I290" s="81"/>
      <c r="J290" s="81"/>
      <c r="K290" s="81"/>
      <c r="L290" s="81"/>
      <c r="M290" s="81"/>
      <c r="N290" s="81"/>
      <c r="O290" s="81"/>
      <c r="P290" s="81"/>
      <c r="Q290" s="81"/>
    </row>
    <row r="291" spans="1:32" s="50" customFormat="1" ht="14.1" customHeight="1" x14ac:dyDescent="0.15">
      <c r="A291" s="80"/>
      <c r="B291" s="80"/>
      <c r="C291" s="80"/>
      <c r="D291" s="81"/>
      <c r="E291" s="81"/>
      <c r="F291" s="81"/>
      <c r="G291" s="81"/>
      <c r="H291" s="81"/>
      <c r="I291" s="81"/>
      <c r="J291" s="81"/>
      <c r="K291" s="81"/>
      <c r="L291" s="81"/>
      <c r="M291" s="81"/>
      <c r="N291" s="81"/>
      <c r="O291" s="81"/>
      <c r="P291" s="81"/>
      <c r="Q291" s="81"/>
    </row>
    <row r="292" spans="1:32" s="50" customFormat="1" ht="21.2" customHeight="1" x14ac:dyDescent="0.15">
      <c r="A292" s="165" t="s">
        <v>116</v>
      </c>
      <c r="B292" s="165"/>
      <c r="C292" s="165"/>
      <c r="D292" s="165"/>
      <c r="E292" s="165"/>
      <c r="F292" s="165"/>
      <c r="G292" s="165"/>
      <c r="H292" s="81"/>
      <c r="I292" s="81"/>
      <c r="J292" s="81"/>
      <c r="K292" s="81"/>
      <c r="L292" s="81"/>
      <c r="M292" s="81"/>
      <c r="N292" s="81"/>
      <c r="O292" s="81"/>
      <c r="P292" s="81"/>
      <c r="Q292" s="81"/>
    </row>
    <row r="293" spans="1:32" s="50" customFormat="1" ht="7.15" customHeight="1" x14ac:dyDescent="0.15">
      <c r="A293" s="80"/>
      <c r="B293" s="80"/>
      <c r="C293" s="80"/>
      <c r="D293" s="81"/>
      <c r="E293" s="81"/>
      <c r="F293" s="81"/>
      <c r="G293" s="81"/>
      <c r="H293" s="81"/>
      <c r="I293" s="81"/>
      <c r="J293" s="81"/>
      <c r="K293" s="81"/>
      <c r="L293" s="81"/>
      <c r="M293" s="81"/>
      <c r="N293" s="81"/>
      <c r="O293" s="81"/>
      <c r="P293" s="81"/>
      <c r="Q293" s="81"/>
    </row>
    <row r="294" spans="1:32" s="50" customFormat="1" ht="21.2" customHeight="1" x14ac:dyDescent="0.15">
      <c r="A294" s="156" t="s">
        <v>2</v>
      </c>
      <c r="B294" s="156" t="s">
        <v>3</v>
      </c>
      <c r="C294" s="156"/>
      <c r="D294" s="156" t="s">
        <v>4</v>
      </c>
      <c r="E294" s="156"/>
      <c r="F294" s="156"/>
      <c r="G294" s="156" t="s">
        <v>125</v>
      </c>
      <c r="H294" s="157" t="s">
        <v>126</v>
      </c>
      <c r="I294" s="158"/>
      <c r="J294" s="158"/>
      <c r="K294" s="158"/>
      <c r="L294" s="157" t="s">
        <v>127</v>
      </c>
      <c r="M294" s="158"/>
      <c r="N294" s="158"/>
      <c r="O294" s="158"/>
      <c r="P294" s="158"/>
      <c r="Q294" s="151" t="s">
        <v>128</v>
      </c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</row>
    <row r="295" spans="1:32" s="50" customFormat="1" ht="28.35" customHeight="1" x14ac:dyDescent="0.15">
      <c r="A295" s="156"/>
      <c r="B295" s="82" t="s">
        <v>5</v>
      </c>
      <c r="C295" s="82" t="s">
        <v>6</v>
      </c>
      <c r="D295" s="82" t="s">
        <v>7</v>
      </c>
      <c r="E295" s="82" t="s">
        <v>8</v>
      </c>
      <c r="F295" s="82" t="s">
        <v>9</v>
      </c>
      <c r="G295" s="156"/>
      <c r="H295" s="83" t="s">
        <v>129</v>
      </c>
      <c r="I295" s="83" t="s">
        <v>130</v>
      </c>
      <c r="J295" s="83" t="s">
        <v>131</v>
      </c>
      <c r="K295" s="83" t="s">
        <v>132</v>
      </c>
      <c r="L295" s="83" t="s">
        <v>133</v>
      </c>
      <c r="M295" s="83" t="s">
        <v>134</v>
      </c>
      <c r="N295" s="83" t="s">
        <v>135</v>
      </c>
      <c r="O295" s="83" t="s">
        <v>136</v>
      </c>
      <c r="P295" s="83" t="s">
        <v>137</v>
      </c>
      <c r="Q295" s="152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</row>
    <row r="296" spans="1:32" s="50" customFormat="1" ht="21.2" customHeight="1" x14ac:dyDescent="0.15">
      <c r="A296" s="156" t="s">
        <v>10</v>
      </c>
      <c r="B296" s="156"/>
      <c r="C296" s="156"/>
      <c r="D296" s="156"/>
      <c r="E296" s="156"/>
      <c r="F296" s="156"/>
      <c r="G296" s="166"/>
      <c r="H296" s="25"/>
      <c r="I296" s="25"/>
      <c r="J296" s="25"/>
      <c r="K296" s="25"/>
      <c r="L296" s="25"/>
      <c r="M296" s="25"/>
      <c r="N296" s="25"/>
      <c r="O296" s="25"/>
      <c r="P296" s="25"/>
      <c r="Q296" s="25"/>
    </row>
    <row r="297" spans="1:32" s="12" customFormat="1" ht="37.5" customHeight="1" x14ac:dyDescent="0.15">
      <c r="A297" s="8" t="s">
        <v>163</v>
      </c>
      <c r="B297" s="159">
        <v>200</v>
      </c>
      <c r="C297" s="159"/>
      <c r="D297" s="9">
        <v>5.8</v>
      </c>
      <c r="E297" s="9">
        <v>7.4</v>
      </c>
      <c r="F297" s="9">
        <v>22.8</v>
      </c>
      <c r="G297" s="10">
        <v>182.2</v>
      </c>
      <c r="H297" s="11">
        <v>1.0999999999999999E-2</v>
      </c>
      <c r="I297" s="11">
        <v>0</v>
      </c>
      <c r="J297" s="11">
        <v>0</v>
      </c>
      <c r="K297" s="11">
        <v>0.253</v>
      </c>
      <c r="L297" s="11">
        <v>8.25</v>
      </c>
      <c r="M297" s="11">
        <v>28.875</v>
      </c>
      <c r="N297" s="11">
        <v>11.55</v>
      </c>
      <c r="O297" s="11">
        <v>0.82499999999999996</v>
      </c>
      <c r="P297" s="11">
        <v>33.825000000000003</v>
      </c>
      <c r="Q297" s="11"/>
    </row>
    <row r="298" spans="1:32" s="50" customFormat="1" ht="12.2" customHeight="1" x14ac:dyDescent="0.15">
      <c r="A298" s="84" t="s">
        <v>117</v>
      </c>
      <c r="B298" s="85">
        <v>22</v>
      </c>
      <c r="C298" s="85">
        <v>21.78</v>
      </c>
      <c r="D298" s="86"/>
      <c r="E298" s="86"/>
      <c r="F298" s="86"/>
      <c r="G298" s="87"/>
      <c r="H298" s="25"/>
      <c r="I298" s="25"/>
      <c r="J298" s="25"/>
      <c r="K298" s="25"/>
      <c r="L298" s="25"/>
      <c r="M298" s="25"/>
      <c r="N298" s="25"/>
      <c r="O298" s="25"/>
      <c r="P298" s="25"/>
      <c r="Q298" s="25"/>
    </row>
    <row r="299" spans="1:32" s="50" customFormat="1" ht="12.2" customHeight="1" x14ac:dyDescent="0.15">
      <c r="A299" s="84" t="s">
        <v>36</v>
      </c>
      <c r="B299" s="85">
        <v>208.89000000000001</v>
      </c>
      <c r="C299" s="85">
        <v>208.89000000000001</v>
      </c>
      <c r="D299" s="86"/>
      <c r="E299" s="86"/>
      <c r="F299" s="86"/>
      <c r="G299" s="87"/>
      <c r="H299" s="25"/>
      <c r="I299" s="25"/>
      <c r="J299" s="25"/>
      <c r="K299" s="25"/>
      <c r="L299" s="25"/>
      <c r="M299" s="25"/>
      <c r="N299" s="25"/>
      <c r="O299" s="25"/>
      <c r="P299" s="25"/>
      <c r="Q299" s="25"/>
    </row>
    <row r="300" spans="1:32" s="50" customFormat="1" ht="12.2" customHeight="1" x14ac:dyDescent="0.15">
      <c r="A300" s="84" t="s">
        <v>11</v>
      </c>
      <c r="B300" s="85">
        <v>1.1000000000000001</v>
      </c>
      <c r="C300" s="85">
        <v>1.1000000000000001</v>
      </c>
      <c r="D300" s="86"/>
      <c r="E300" s="86"/>
      <c r="F300" s="86"/>
      <c r="G300" s="87"/>
      <c r="H300" s="25"/>
      <c r="I300" s="25"/>
      <c r="J300" s="25"/>
      <c r="K300" s="25"/>
      <c r="L300" s="25"/>
      <c r="M300" s="25"/>
      <c r="N300" s="25"/>
      <c r="O300" s="25"/>
      <c r="P300" s="25"/>
      <c r="Q300" s="25"/>
    </row>
    <row r="301" spans="1:32" s="50" customFormat="1" ht="12.2" customHeight="1" x14ac:dyDescent="0.15">
      <c r="A301" s="84" t="s">
        <v>46</v>
      </c>
      <c r="B301" s="85">
        <v>4.4000000000000004</v>
      </c>
      <c r="C301" s="85">
        <v>4.4000000000000004</v>
      </c>
      <c r="D301" s="86"/>
      <c r="E301" s="86"/>
      <c r="F301" s="86"/>
      <c r="G301" s="87"/>
      <c r="H301" s="25"/>
      <c r="I301" s="25"/>
      <c r="J301" s="25"/>
      <c r="K301" s="25"/>
      <c r="L301" s="25"/>
      <c r="M301" s="25"/>
      <c r="N301" s="25"/>
      <c r="O301" s="25"/>
      <c r="P301" s="25"/>
      <c r="Q301" s="25"/>
    </row>
    <row r="302" spans="1:32" s="50" customFormat="1" ht="13.5" customHeight="1" x14ac:dyDescent="0.15">
      <c r="A302" s="84" t="s">
        <v>164</v>
      </c>
      <c r="B302" s="85">
        <v>4.4000000000000004</v>
      </c>
      <c r="C302" s="85">
        <v>4.4000000000000004</v>
      </c>
      <c r="D302" s="86"/>
      <c r="E302" s="86"/>
      <c r="F302" s="86"/>
      <c r="G302" s="87"/>
      <c r="H302" s="25"/>
      <c r="I302" s="25"/>
      <c r="J302" s="25"/>
      <c r="K302" s="25"/>
      <c r="L302" s="25"/>
      <c r="M302" s="25"/>
      <c r="N302" s="25"/>
      <c r="O302" s="25"/>
      <c r="P302" s="25"/>
      <c r="Q302" s="25"/>
    </row>
    <row r="303" spans="1:32" s="12" customFormat="1" ht="14.65" customHeight="1" x14ac:dyDescent="0.15">
      <c r="A303" s="8" t="s">
        <v>226</v>
      </c>
      <c r="B303" s="159" t="s">
        <v>42</v>
      </c>
      <c r="C303" s="159"/>
      <c r="D303" s="9">
        <v>0.2</v>
      </c>
      <c r="E303" s="9">
        <v>0</v>
      </c>
      <c r="F303" s="9">
        <v>6.4</v>
      </c>
      <c r="G303" s="10">
        <v>26.4</v>
      </c>
      <c r="H303" s="11">
        <v>0</v>
      </c>
      <c r="I303" s="11">
        <v>0</v>
      </c>
      <c r="J303" s="11">
        <v>0</v>
      </c>
      <c r="K303" s="11">
        <v>0.1</v>
      </c>
      <c r="L303" s="11">
        <v>4</v>
      </c>
      <c r="M303" s="11">
        <v>7</v>
      </c>
      <c r="N303" s="11">
        <v>4</v>
      </c>
      <c r="O303" s="11">
        <v>1</v>
      </c>
      <c r="P303" s="11">
        <v>0</v>
      </c>
      <c r="Q303" s="11" t="s">
        <v>150</v>
      </c>
    </row>
    <row r="304" spans="1:32" s="50" customFormat="1" ht="12.2" customHeight="1" x14ac:dyDescent="0.15">
      <c r="A304" s="84" t="s">
        <v>149</v>
      </c>
      <c r="B304" s="91">
        <v>1</v>
      </c>
      <c r="C304" s="91">
        <v>1</v>
      </c>
      <c r="D304" s="86"/>
      <c r="E304" s="86"/>
      <c r="F304" s="86"/>
      <c r="G304" s="87"/>
      <c r="H304" s="25"/>
      <c r="I304" s="25"/>
      <c r="J304" s="25"/>
      <c r="K304" s="25"/>
      <c r="L304" s="25"/>
      <c r="M304" s="25"/>
      <c r="N304" s="25"/>
      <c r="O304" s="25"/>
      <c r="P304" s="25"/>
      <c r="Q304" s="25"/>
    </row>
    <row r="305" spans="1:32" s="50" customFormat="1" ht="12.2" customHeight="1" x14ac:dyDescent="0.15">
      <c r="A305" s="84" t="s">
        <v>36</v>
      </c>
      <c r="B305" s="91">
        <v>210</v>
      </c>
      <c r="C305" s="91">
        <v>210</v>
      </c>
      <c r="D305" s="86"/>
      <c r="E305" s="86"/>
      <c r="F305" s="86"/>
      <c r="G305" s="87"/>
      <c r="H305" s="25"/>
      <c r="I305" s="25"/>
      <c r="J305" s="25"/>
      <c r="K305" s="25"/>
      <c r="L305" s="25"/>
      <c r="M305" s="25"/>
      <c r="N305" s="25"/>
      <c r="O305" s="25"/>
      <c r="P305" s="25"/>
      <c r="Q305" s="25"/>
    </row>
    <row r="306" spans="1:32" s="50" customFormat="1" ht="12.2" customHeight="1" x14ac:dyDescent="0.15">
      <c r="A306" s="84" t="s">
        <v>46</v>
      </c>
      <c r="B306" s="91" t="s">
        <v>55</v>
      </c>
      <c r="C306" s="91" t="s">
        <v>55</v>
      </c>
      <c r="D306" s="86"/>
      <c r="E306" s="86"/>
      <c r="F306" s="86"/>
      <c r="G306" s="87"/>
      <c r="H306" s="25"/>
      <c r="I306" s="25"/>
      <c r="J306" s="25"/>
      <c r="K306" s="25"/>
      <c r="L306" s="25"/>
      <c r="M306" s="25"/>
      <c r="N306" s="25"/>
      <c r="O306" s="25"/>
      <c r="P306" s="25"/>
      <c r="Q306" s="25"/>
    </row>
    <row r="307" spans="1:32" s="12" customFormat="1" ht="14.65" customHeight="1" x14ac:dyDescent="0.15">
      <c r="A307" s="8" t="s">
        <v>51</v>
      </c>
      <c r="B307" s="159">
        <v>35</v>
      </c>
      <c r="C307" s="159"/>
      <c r="D307" s="9">
        <v>2.2000000000000002</v>
      </c>
      <c r="E307" s="9">
        <v>3.7</v>
      </c>
      <c r="F307" s="9">
        <v>14.6</v>
      </c>
      <c r="G307" s="10">
        <v>101.1</v>
      </c>
      <c r="H307" s="11">
        <v>0.03</v>
      </c>
      <c r="I307" s="11">
        <v>0</v>
      </c>
      <c r="J307" s="11">
        <v>0.09</v>
      </c>
      <c r="K307" s="11">
        <v>0.33</v>
      </c>
      <c r="L307" s="11">
        <v>10.74</v>
      </c>
      <c r="M307" s="11">
        <v>26.46</v>
      </c>
      <c r="N307" s="11">
        <v>11.2</v>
      </c>
      <c r="O307" s="11">
        <v>0.81</v>
      </c>
      <c r="P307" s="11">
        <v>0</v>
      </c>
      <c r="Q307" s="11"/>
    </row>
    <row r="308" spans="1:32" s="50" customFormat="1" ht="24" customHeight="1" x14ac:dyDescent="0.15">
      <c r="A308" s="84" t="s">
        <v>32</v>
      </c>
      <c r="B308" s="85">
        <v>8.3333333333333321</v>
      </c>
      <c r="C308" s="85">
        <v>8.3333333333333321</v>
      </c>
      <c r="D308" s="86"/>
      <c r="E308" s="86"/>
      <c r="F308" s="86"/>
      <c r="G308" s="87"/>
      <c r="H308" s="25"/>
      <c r="I308" s="25"/>
      <c r="J308" s="25"/>
      <c r="K308" s="25"/>
      <c r="L308" s="25"/>
      <c r="M308" s="25"/>
      <c r="N308" s="25"/>
      <c r="O308" s="25"/>
      <c r="P308" s="25"/>
      <c r="Q308" s="25"/>
    </row>
    <row r="309" spans="1:32" s="50" customFormat="1" ht="18" customHeight="1" x14ac:dyDescent="0.15">
      <c r="A309" s="84" t="s">
        <v>27</v>
      </c>
      <c r="B309" s="85">
        <v>40</v>
      </c>
      <c r="C309" s="85">
        <v>40</v>
      </c>
      <c r="D309" s="137"/>
      <c r="E309" s="137"/>
      <c r="F309" s="137"/>
      <c r="G309" s="99"/>
      <c r="H309" s="100"/>
      <c r="I309" s="100"/>
      <c r="J309" s="100"/>
      <c r="K309" s="25"/>
      <c r="L309" s="25"/>
      <c r="M309" s="25"/>
      <c r="N309" s="25"/>
      <c r="O309" s="25"/>
      <c r="P309" s="25"/>
      <c r="Q309" s="25"/>
    </row>
    <row r="310" spans="1:32" s="12" customFormat="1" ht="18" customHeight="1" x14ac:dyDescent="0.15">
      <c r="A310" s="140" t="s">
        <v>227</v>
      </c>
      <c r="B310" s="167">
        <v>15</v>
      </c>
      <c r="C310" s="168"/>
      <c r="D310" s="89">
        <v>0.9</v>
      </c>
      <c r="E310" s="89">
        <v>5.0999999999999996</v>
      </c>
      <c r="F310" s="89">
        <v>0.9</v>
      </c>
      <c r="G310" s="90">
        <v>52.5</v>
      </c>
      <c r="H310" s="11"/>
      <c r="I310" s="11"/>
      <c r="J310" s="11"/>
      <c r="K310" s="11"/>
      <c r="L310" s="11"/>
      <c r="M310" s="11"/>
      <c r="N310" s="11"/>
      <c r="O310" s="11"/>
      <c r="P310" s="11"/>
      <c r="Q310" s="11"/>
    </row>
    <row r="311" spans="1:32" s="50" customFormat="1" ht="18" customHeight="1" x14ac:dyDescent="0.15">
      <c r="A311" s="8" t="s">
        <v>144</v>
      </c>
      <c r="B311" s="159">
        <v>30</v>
      </c>
      <c r="C311" s="159"/>
      <c r="D311" s="89">
        <v>2.6</v>
      </c>
      <c r="E311" s="89">
        <v>1</v>
      </c>
      <c r="F311" s="89">
        <v>14.5</v>
      </c>
      <c r="G311" s="90">
        <v>77.7</v>
      </c>
      <c r="H311" s="11">
        <v>0.12</v>
      </c>
      <c r="I311" s="11">
        <v>0.12</v>
      </c>
      <c r="J311" s="11">
        <v>0</v>
      </c>
      <c r="K311" s="11">
        <v>0</v>
      </c>
      <c r="L311" s="11">
        <v>21.9</v>
      </c>
      <c r="M311" s="11">
        <v>37.5</v>
      </c>
      <c r="N311" s="11">
        <v>12</v>
      </c>
      <c r="O311" s="11">
        <v>0.84</v>
      </c>
      <c r="P311" s="11">
        <v>0</v>
      </c>
      <c r="Q311" s="25"/>
    </row>
    <row r="312" spans="1:32" s="50" customFormat="1" ht="19.5" customHeight="1" x14ac:dyDescent="0.15">
      <c r="A312" s="112" t="s">
        <v>151</v>
      </c>
      <c r="B312" s="160">
        <v>100</v>
      </c>
      <c r="C312" s="161"/>
      <c r="D312" s="82">
        <v>0.6</v>
      </c>
      <c r="E312" s="101">
        <v>0.2</v>
      </c>
      <c r="F312" s="89">
        <v>12.9</v>
      </c>
      <c r="G312" s="90">
        <v>56</v>
      </c>
      <c r="H312" s="11">
        <v>0.02</v>
      </c>
      <c r="I312" s="11">
        <v>5</v>
      </c>
      <c r="J312" s="11">
        <v>0</v>
      </c>
      <c r="K312" s="11">
        <v>0.1</v>
      </c>
      <c r="L312" s="11">
        <v>19</v>
      </c>
      <c r="M312" s="11">
        <v>16</v>
      </c>
      <c r="N312" s="11">
        <v>12</v>
      </c>
      <c r="O312" s="11">
        <v>2.2999999999999998</v>
      </c>
      <c r="P312" s="11">
        <v>0</v>
      </c>
      <c r="Q312" s="25"/>
    </row>
    <row r="313" spans="1:32" s="12" customFormat="1" ht="18" customHeight="1" x14ac:dyDescent="0.15">
      <c r="A313" s="92" t="s">
        <v>145</v>
      </c>
      <c r="B313" s="162">
        <f>SUM(B297+B303+B307+B312+B311)</f>
        <v>565</v>
      </c>
      <c r="C313" s="163"/>
      <c r="D313" s="105">
        <f>SUM(D297+D303+D307+D312+D311)</f>
        <v>11.399999999999999</v>
      </c>
      <c r="E313" s="105">
        <f t="shared" ref="E313:P313" si="9">SUM(E297+E303+E307+E312+E311)</f>
        <v>12.3</v>
      </c>
      <c r="F313" s="105">
        <f t="shared" si="9"/>
        <v>71.2</v>
      </c>
      <c r="G313" s="105">
        <f t="shared" si="9"/>
        <v>443.4</v>
      </c>
      <c r="H313" s="105">
        <f t="shared" si="9"/>
        <v>0.18099999999999999</v>
      </c>
      <c r="I313" s="105">
        <f t="shared" si="9"/>
        <v>5.12</v>
      </c>
      <c r="J313" s="105">
        <f t="shared" si="9"/>
        <v>0.09</v>
      </c>
      <c r="K313" s="105">
        <f t="shared" si="9"/>
        <v>0.78300000000000003</v>
      </c>
      <c r="L313" s="105">
        <f t="shared" si="9"/>
        <v>63.89</v>
      </c>
      <c r="M313" s="105">
        <f t="shared" si="9"/>
        <v>115.83500000000001</v>
      </c>
      <c r="N313" s="105">
        <f t="shared" si="9"/>
        <v>50.75</v>
      </c>
      <c r="O313" s="105">
        <f t="shared" si="9"/>
        <v>5.7749999999999995</v>
      </c>
      <c r="P313" s="105">
        <f t="shared" si="9"/>
        <v>33.825000000000003</v>
      </c>
      <c r="Q313" s="11"/>
    </row>
    <row r="314" spans="1:32" s="50" customFormat="1" ht="14.65" customHeight="1" x14ac:dyDescent="0.15">
      <c r="A314" s="164"/>
      <c r="B314" s="164"/>
      <c r="C314" s="164"/>
      <c r="D314" s="9"/>
      <c r="E314" s="9"/>
      <c r="F314" s="9"/>
      <c r="G314" s="10"/>
      <c r="H314" s="25"/>
      <c r="I314" s="25"/>
      <c r="J314" s="25"/>
      <c r="K314" s="25"/>
      <c r="L314" s="25"/>
      <c r="M314" s="25"/>
      <c r="N314" s="25"/>
      <c r="O314" s="25"/>
      <c r="P314" s="25"/>
      <c r="Q314" s="25"/>
    </row>
    <row r="315" spans="1:32" s="50" customFormat="1" ht="14.1" customHeight="1" x14ac:dyDescent="0.15">
      <c r="A315" s="94" t="s">
        <v>0</v>
      </c>
      <c r="B315" s="80"/>
      <c r="C315" s="80"/>
      <c r="D315" s="81"/>
      <c r="E315" s="81"/>
      <c r="F315" s="165"/>
      <c r="G315" s="165"/>
      <c r="H315" s="81"/>
      <c r="I315" s="81"/>
      <c r="J315" s="81"/>
      <c r="K315" s="81"/>
      <c r="L315" s="81"/>
      <c r="M315" s="81"/>
      <c r="N315" s="81"/>
      <c r="O315" s="81"/>
      <c r="P315" s="81"/>
      <c r="Q315" s="81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</row>
    <row r="316" spans="1:32" s="50" customFormat="1" ht="14.1" customHeight="1" x14ac:dyDescent="0.15">
      <c r="A316" s="79"/>
      <c r="B316" s="80"/>
      <c r="C316" s="80"/>
      <c r="D316" s="81"/>
      <c r="E316" s="81"/>
      <c r="F316" s="113"/>
      <c r="G316" s="113"/>
      <c r="H316" s="81"/>
      <c r="I316" s="81"/>
      <c r="J316" s="81"/>
      <c r="K316" s="81"/>
      <c r="L316" s="81"/>
      <c r="M316" s="81"/>
      <c r="N316" s="81"/>
      <c r="O316" s="81"/>
      <c r="P316" s="81"/>
      <c r="Q316" s="81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</row>
    <row r="317" spans="1:32" s="50" customFormat="1" ht="14.1" customHeight="1" x14ac:dyDescent="0.15">
      <c r="A317" s="79"/>
      <c r="B317" s="80"/>
      <c r="C317" s="80"/>
      <c r="D317" s="81"/>
      <c r="E317" s="81"/>
      <c r="F317" s="113"/>
      <c r="G317" s="113"/>
      <c r="H317" s="81"/>
      <c r="I317" s="81"/>
      <c r="J317" s="81"/>
      <c r="K317" s="81"/>
      <c r="L317" s="81"/>
      <c r="M317" s="81"/>
      <c r="N317" s="81"/>
      <c r="O317" s="81"/>
      <c r="P317" s="81"/>
      <c r="Q317" s="81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</row>
    <row r="318" spans="1:32" s="50" customFormat="1" ht="14.1" customHeight="1" x14ac:dyDescent="0.15">
      <c r="A318" s="156"/>
      <c r="B318" s="156"/>
      <c r="C318" s="156"/>
      <c r="D318" s="156" t="s">
        <v>4</v>
      </c>
      <c r="E318" s="156"/>
      <c r="F318" s="156"/>
      <c r="G318" s="156" t="s">
        <v>125</v>
      </c>
      <c r="H318" s="157" t="s">
        <v>126</v>
      </c>
      <c r="I318" s="158"/>
      <c r="J318" s="158"/>
      <c r="K318" s="158"/>
      <c r="L318" s="157" t="s">
        <v>127</v>
      </c>
      <c r="M318" s="158"/>
      <c r="N318" s="158"/>
      <c r="O318" s="158"/>
      <c r="P318" s="158"/>
      <c r="Q318" s="151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</row>
    <row r="319" spans="1:32" s="50" customFormat="1" ht="18.75" customHeight="1" x14ac:dyDescent="0.15">
      <c r="A319" s="156"/>
      <c r="B319" s="82"/>
      <c r="C319" s="82"/>
      <c r="D319" s="82" t="s">
        <v>7</v>
      </c>
      <c r="E319" s="82" t="s">
        <v>8</v>
      </c>
      <c r="F319" s="82" t="s">
        <v>9</v>
      </c>
      <c r="G319" s="156"/>
      <c r="H319" s="83" t="s">
        <v>129</v>
      </c>
      <c r="I319" s="83" t="s">
        <v>130</v>
      </c>
      <c r="J319" s="83" t="s">
        <v>131</v>
      </c>
      <c r="K319" s="83" t="s">
        <v>132</v>
      </c>
      <c r="L319" s="83" t="s">
        <v>133</v>
      </c>
      <c r="M319" s="83" t="s">
        <v>134</v>
      </c>
      <c r="N319" s="83" t="s">
        <v>135</v>
      </c>
      <c r="O319" s="83" t="s">
        <v>136</v>
      </c>
      <c r="P319" s="83" t="s">
        <v>137</v>
      </c>
      <c r="Q319" s="152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</row>
    <row r="320" spans="1:32" s="50" customFormat="1" ht="25.5" customHeight="1" x14ac:dyDescent="0.15">
      <c r="A320" s="114" t="s">
        <v>193</v>
      </c>
      <c r="B320" s="115"/>
      <c r="C320" s="116">
        <f>B37</f>
        <v>690</v>
      </c>
      <c r="D320" s="117">
        <f t="shared" ref="D320:P320" si="10">D37</f>
        <v>28.41</v>
      </c>
      <c r="E320" s="117">
        <f t="shared" si="10"/>
        <v>32.049999999999997</v>
      </c>
      <c r="F320" s="117">
        <f t="shared" si="10"/>
        <v>106.65</v>
      </c>
      <c r="G320" s="117">
        <f t="shared" si="10"/>
        <v>849.70000000000016</v>
      </c>
      <c r="H320" s="117">
        <f t="shared" si="10"/>
        <v>0.64</v>
      </c>
      <c r="I320" s="117">
        <f t="shared" si="10"/>
        <v>32.78</v>
      </c>
      <c r="J320" s="117">
        <f t="shared" si="10"/>
        <v>266.89999999999998</v>
      </c>
      <c r="K320" s="117">
        <f t="shared" si="10"/>
        <v>5.5</v>
      </c>
      <c r="L320" s="117">
        <f t="shared" si="10"/>
        <v>228.4</v>
      </c>
      <c r="M320" s="117">
        <f t="shared" si="10"/>
        <v>467.8</v>
      </c>
      <c r="N320" s="117">
        <f t="shared" si="10"/>
        <v>144.30000000000001</v>
      </c>
      <c r="O320" s="117">
        <f t="shared" si="10"/>
        <v>6.12</v>
      </c>
      <c r="P320" s="117">
        <f t="shared" si="10"/>
        <v>70.3</v>
      </c>
      <c r="Q320" s="25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</row>
    <row r="321" spans="1:32" s="50" customFormat="1" ht="25.5" customHeight="1" x14ac:dyDescent="0.15">
      <c r="A321" s="114" t="s">
        <v>194</v>
      </c>
      <c r="B321" s="115"/>
      <c r="C321" s="116">
        <f t="shared" ref="C321:P321" si="11">C62</f>
        <v>615</v>
      </c>
      <c r="D321" s="118">
        <f t="shared" si="11"/>
        <v>11.999999999999998</v>
      </c>
      <c r="E321" s="118">
        <f t="shared" si="11"/>
        <v>22.8</v>
      </c>
      <c r="F321" s="118">
        <f t="shared" si="11"/>
        <v>76.599999999999994</v>
      </c>
      <c r="G321" s="118">
        <f t="shared" si="11"/>
        <v>559.79999999999995</v>
      </c>
      <c r="H321" s="118">
        <f t="shared" si="11"/>
        <v>0.39</v>
      </c>
      <c r="I321" s="118">
        <f t="shared" si="11"/>
        <v>5.12</v>
      </c>
      <c r="J321" s="118">
        <f t="shared" si="11"/>
        <v>0.09</v>
      </c>
      <c r="K321" s="118">
        <f t="shared" si="11"/>
        <v>0.97</v>
      </c>
      <c r="L321" s="118">
        <f t="shared" si="11"/>
        <v>90.84</v>
      </c>
      <c r="M321" s="118">
        <f t="shared" si="11"/>
        <v>259.65999999999997</v>
      </c>
      <c r="N321" s="118">
        <f t="shared" si="11"/>
        <v>95.3</v>
      </c>
      <c r="O321" s="118">
        <f t="shared" si="11"/>
        <v>7.1499999999999995</v>
      </c>
      <c r="P321" s="118">
        <f t="shared" si="11"/>
        <v>44</v>
      </c>
      <c r="Q321" s="25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</row>
    <row r="322" spans="1:32" s="50" customFormat="1" ht="25.5" customHeight="1" x14ac:dyDescent="0.15">
      <c r="A322" s="114" t="s">
        <v>195</v>
      </c>
      <c r="B322" s="115"/>
      <c r="C322" s="25">
        <f>B92</f>
        <v>690</v>
      </c>
      <c r="D322" s="118">
        <f t="shared" ref="D322:P322" si="12">D92</f>
        <v>21.38</v>
      </c>
      <c r="E322" s="118">
        <f t="shared" si="12"/>
        <v>15.38</v>
      </c>
      <c r="F322" s="118">
        <f t="shared" si="12"/>
        <v>82.18</v>
      </c>
      <c r="G322" s="118">
        <f t="shared" si="12"/>
        <v>553.24</v>
      </c>
      <c r="H322" s="118">
        <f t="shared" si="12"/>
        <v>0.54</v>
      </c>
      <c r="I322" s="118">
        <f t="shared" si="12"/>
        <v>56.559999999999995</v>
      </c>
      <c r="J322" s="118">
        <f t="shared" si="12"/>
        <v>210</v>
      </c>
      <c r="K322" s="118">
        <f t="shared" si="12"/>
        <v>1.1900000000000002</v>
      </c>
      <c r="L322" s="118">
        <f t="shared" si="12"/>
        <v>219.70000000000002</v>
      </c>
      <c r="M322" s="118">
        <f t="shared" si="12"/>
        <v>197.9</v>
      </c>
      <c r="N322" s="118">
        <f t="shared" si="12"/>
        <v>81</v>
      </c>
      <c r="O322" s="118">
        <f t="shared" si="12"/>
        <v>6.01</v>
      </c>
      <c r="P322" s="118">
        <f t="shared" si="12"/>
        <v>37.299999999999997</v>
      </c>
      <c r="Q322" s="25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</row>
    <row r="323" spans="1:32" s="50" customFormat="1" ht="25.5" customHeight="1" x14ac:dyDescent="0.15">
      <c r="A323" s="114" t="s">
        <v>196</v>
      </c>
      <c r="B323" s="115"/>
      <c r="C323" s="25">
        <f>B121</f>
        <v>670</v>
      </c>
      <c r="D323" s="118">
        <f t="shared" ref="D323:P323" si="13">D121</f>
        <v>25.6</v>
      </c>
      <c r="E323" s="118">
        <f t="shared" si="13"/>
        <v>17.5</v>
      </c>
      <c r="F323" s="118">
        <f t="shared" si="13"/>
        <v>68</v>
      </c>
      <c r="G323" s="118">
        <f t="shared" si="13"/>
        <v>539.69999999999993</v>
      </c>
      <c r="H323" s="118">
        <f t="shared" si="13"/>
        <v>0.47</v>
      </c>
      <c r="I323" s="118">
        <f t="shared" si="13"/>
        <v>42.199999999999996</v>
      </c>
      <c r="J323" s="118">
        <f t="shared" si="13"/>
        <v>443.20000000000005</v>
      </c>
      <c r="K323" s="118">
        <f t="shared" si="13"/>
        <v>4.2399999999999993</v>
      </c>
      <c r="L323" s="118">
        <f t="shared" si="13"/>
        <v>206.5</v>
      </c>
      <c r="M323" s="118">
        <f t="shared" si="13"/>
        <v>400.7</v>
      </c>
      <c r="N323" s="118">
        <f t="shared" si="13"/>
        <v>113.80000000000001</v>
      </c>
      <c r="O323" s="118">
        <f t="shared" si="13"/>
        <v>7.2799999999999994</v>
      </c>
      <c r="P323" s="118">
        <f t="shared" si="13"/>
        <v>207.39999999999998</v>
      </c>
      <c r="Q323" s="25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</row>
    <row r="324" spans="1:32" s="50" customFormat="1" ht="25.5" customHeight="1" x14ac:dyDescent="0.15">
      <c r="A324" s="114" t="s">
        <v>197</v>
      </c>
      <c r="B324" s="115"/>
      <c r="C324" s="119">
        <f>B146</f>
        <v>580</v>
      </c>
      <c r="D324" s="118">
        <f t="shared" ref="D324:P324" si="14">D146</f>
        <v>11.61</v>
      </c>
      <c r="E324" s="118">
        <f t="shared" si="14"/>
        <v>14.98</v>
      </c>
      <c r="F324" s="118">
        <f t="shared" si="14"/>
        <v>71.27</v>
      </c>
      <c r="G324" s="118">
        <f t="shared" si="14"/>
        <v>468.28</v>
      </c>
      <c r="H324" s="118">
        <f t="shared" si="14"/>
        <v>0.18099999999999997</v>
      </c>
      <c r="I324" s="118">
        <f t="shared" si="14"/>
        <v>5.12</v>
      </c>
      <c r="J324" s="118">
        <f t="shared" si="14"/>
        <v>0.09</v>
      </c>
      <c r="K324" s="118">
        <f t="shared" si="14"/>
        <v>0.78299999999999992</v>
      </c>
      <c r="L324" s="118">
        <f t="shared" si="14"/>
        <v>63.89</v>
      </c>
      <c r="M324" s="118">
        <f t="shared" si="14"/>
        <v>115.83500000000001</v>
      </c>
      <c r="N324" s="118">
        <f t="shared" si="14"/>
        <v>50.75</v>
      </c>
      <c r="O324" s="118">
        <f t="shared" si="14"/>
        <v>5.7750000000000004</v>
      </c>
      <c r="P324" s="118">
        <f t="shared" si="14"/>
        <v>33.825000000000003</v>
      </c>
      <c r="Q324" s="25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</row>
    <row r="325" spans="1:32" s="50" customFormat="1" ht="25.5" customHeight="1" x14ac:dyDescent="0.15">
      <c r="A325" s="114" t="s">
        <v>198</v>
      </c>
      <c r="B325" s="115"/>
      <c r="C325" s="25">
        <f t="shared" ref="C325:P325" si="15">C175</f>
        <v>650</v>
      </c>
      <c r="D325" s="118">
        <f t="shared" si="15"/>
        <v>22.9</v>
      </c>
      <c r="E325" s="118">
        <f t="shared" si="15"/>
        <v>18.8</v>
      </c>
      <c r="F325" s="118">
        <f t="shared" si="15"/>
        <v>96.899999999999991</v>
      </c>
      <c r="G325" s="118">
        <f t="shared" si="15"/>
        <v>671.19999999999993</v>
      </c>
      <c r="H325" s="118">
        <f t="shared" si="15"/>
        <v>1.29</v>
      </c>
      <c r="I325" s="118">
        <f t="shared" si="15"/>
        <v>21.94</v>
      </c>
      <c r="J325" s="118">
        <f t="shared" si="15"/>
        <v>28.8</v>
      </c>
      <c r="K325" s="118">
        <f t="shared" si="15"/>
        <v>5.37</v>
      </c>
      <c r="L325" s="118">
        <f t="shared" si="15"/>
        <v>184.12</v>
      </c>
      <c r="M325" s="118">
        <f t="shared" si="15"/>
        <v>481.38</v>
      </c>
      <c r="N325" s="118">
        <f t="shared" si="15"/>
        <v>142.47999999999999</v>
      </c>
      <c r="O325" s="118">
        <f t="shared" si="15"/>
        <v>6.63</v>
      </c>
      <c r="P325" s="118">
        <f t="shared" si="15"/>
        <v>77.28</v>
      </c>
      <c r="Q325" s="25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</row>
    <row r="326" spans="1:32" s="50" customFormat="1" ht="25.5" customHeight="1" x14ac:dyDescent="0.15">
      <c r="A326" s="114" t="s">
        <v>199</v>
      </c>
      <c r="B326" s="115"/>
      <c r="C326" s="25">
        <f>B205</f>
        <v>755</v>
      </c>
      <c r="D326" s="118">
        <f t="shared" ref="D326:P326" si="16">D205</f>
        <v>22.300000000000004</v>
      </c>
      <c r="E326" s="118">
        <f t="shared" si="16"/>
        <v>12.4</v>
      </c>
      <c r="F326" s="118">
        <f t="shared" si="16"/>
        <v>100.4</v>
      </c>
      <c r="G326" s="118">
        <f t="shared" si="16"/>
        <v>614.19999999999993</v>
      </c>
      <c r="H326" s="118">
        <f t="shared" si="16"/>
        <v>1.1340000000000001</v>
      </c>
      <c r="I326" s="118">
        <f t="shared" si="16"/>
        <v>33.199999999999996</v>
      </c>
      <c r="J326" s="118">
        <f t="shared" si="16"/>
        <v>142.1</v>
      </c>
      <c r="K326" s="118">
        <f t="shared" si="16"/>
        <v>4</v>
      </c>
      <c r="L326" s="118">
        <f t="shared" si="16"/>
        <v>197.20000000000002</v>
      </c>
      <c r="M326" s="118">
        <f t="shared" si="16"/>
        <v>412.24</v>
      </c>
      <c r="N326" s="118">
        <f t="shared" si="16"/>
        <v>116.06000000000002</v>
      </c>
      <c r="O326" s="118">
        <f t="shared" si="16"/>
        <v>8.6</v>
      </c>
      <c r="P326" s="118">
        <f t="shared" si="16"/>
        <v>58.46</v>
      </c>
      <c r="Q326" s="118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</row>
    <row r="327" spans="1:32" s="50" customFormat="1" ht="25.5" customHeight="1" x14ac:dyDescent="0.15">
      <c r="A327" s="114" t="s">
        <v>200</v>
      </c>
      <c r="B327" s="115"/>
      <c r="C327" s="25">
        <f>B238</f>
        <v>770</v>
      </c>
      <c r="D327" s="118">
        <f t="shared" ref="D327:P327" si="17">D238</f>
        <v>24</v>
      </c>
      <c r="E327" s="118">
        <f t="shared" si="17"/>
        <v>18</v>
      </c>
      <c r="F327" s="118">
        <f t="shared" si="17"/>
        <v>101.80000000000001</v>
      </c>
      <c r="G327" s="118">
        <f t="shared" si="17"/>
        <v>659.5</v>
      </c>
      <c r="H327" s="118">
        <f t="shared" si="17"/>
        <v>1.08</v>
      </c>
      <c r="I327" s="118">
        <f t="shared" si="17"/>
        <v>62.98</v>
      </c>
      <c r="J327" s="118">
        <f t="shared" si="17"/>
        <v>169.07999999999998</v>
      </c>
      <c r="K327" s="118">
        <f t="shared" si="17"/>
        <v>12.56</v>
      </c>
      <c r="L327" s="118">
        <f t="shared" si="17"/>
        <v>184.12</v>
      </c>
      <c r="M327" s="118">
        <f t="shared" si="17"/>
        <v>685.06</v>
      </c>
      <c r="N327" s="118">
        <f t="shared" si="17"/>
        <v>158.9</v>
      </c>
      <c r="O327" s="118">
        <f t="shared" si="17"/>
        <v>19.5</v>
      </c>
      <c r="P327" s="118">
        <f t="shared" si="17"/>
        <v>49.120000000000005</v>
      </c>
      <c r="Q327" s="25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</row>
    <row r="328" spans="1:32" s="50" customFormat="1" ht="25.5" customHeight="1" x14ac:dyDescent="0.15">
      <c r="A328" s="114" t="s">
        <v>201</v>
      </c>
      <c r="B328" s="115"/>
      <c r="C328" s="119">
        <f>B287</f>
        <v>780</v>
      </c>
      <c r="D328" s="118">
        <f>D287</f>
        <v>29.700000000000003</v>
      </c>
      <c r="E328" s="118">
        <f t="shared" ref="E328:P328" si="18">E287</f>
        <v>22.9</v>
      </c>
      <c r="F328" s="118">
        <f t="shared" si="18"/>
        <v>117.50000000000001</v>
      </c>
      <c r="G328" s="118">
        <f t="shared" si="18"/>
        <v>793.2</v>
      </c>
      <c r="H328" s="118">
        <f t="shared" si="18"/>
        <v>0.27700000000000002</v>
      </c>
      <c r="I328" s="118">
        <f t="shared" si="18"/>
        <v>5.12</v>
      </c>
      <c r="J328" s="118">
        <f t="shared" si="18"/>
        <v>74.98</v>
      </c>
      <c r="K328" s="118">
        <f t="shared" si="18"/>
        <v>3.49</v>
      </c>
      <c r="L328" s="118">
        <f t="shared" si="18"/>
        <v>103.38</v>
      </c>
      <c r="M328" s="118">
        <f t="shared" si="18"/>
        <v>310.72000000000003</v>
      </c>
      <c r="N328" s="118">
        <f t="shared" si="18"/>
        <v>87.4</v>
      </c>
      <c r="O328" s="118">
        <f t="shared" si="18"/>
        <v>8.9600000000000009</v>
      </c>
      <c r="P328" s="118">
        <f t="shared" si="18"/>
        <v>17.05</v>
      </c>
      <c r="Q328" s="118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</row>
    <row r="329" spans="1:32" s="50" customFormat="1" ht="25.5" customHeight="1" x14ac:dyDescent="0.15">
      <c r="A329" s="114" t="s">
        <v>202</v>
      </c>
      <c r="B329" s="115"/>
      <c r="C329" s="119">
        <f>B313</f>
        <v>565</v>
      </c>
      <c r="D329" s="118">
        <f>D313</f>
        <v>11.399999999999999</v>
      </c>
      <c r="E329" s="118">
        <f t="shared" ref="E329:P329" si="19">E313</f>
        <v>12.3</v>
      </c>
      <c r="F329" s="118">
        <f t="shared" si="19"/>
        <v>71.2</v>
      </c>
      <c r="G329" s="118">
        <f t="shared" si="19"/>
        <v>443.4</v>
      </c>
      <c r="H329" s="118">
        <f t="shared" si="19"/>
        <v>0.18099999999999999</v>
      </c>
      <c r="I329" s="118">
        <f t="shared" si="19"/>
        <v>5.12</v>
      </c>
      <c r="J329" s="118">
        <f t="shared" si="19"/>
        <v>0.09</v>
      </c>
      <c r="K329" s="118">
        <f t="shared" si="19"/>
        <v>0.78300000000000003</v>
      </c>
      <c r="L329" s="118">
        <f t="shared" si="19"/>
        <v>63.89</v>
      </c>
      <c r="M329" s="118">
        <f t="shared" si="19"/>
        <v>115.83500000000001</v>
      </c>
      <c r="N329" s="118">
        <f t="shared" si="19"/>
        <v>50.75</v>
      </c>
      <c r="O329" s="118">
        <f t="shared" si="19"/>
        <v>5.7749999999999995</v>
      </c>
      <c r="P329" s="118">
        <f t="shared" si="19"/>
        <v>33.825000000000003</v>
      </c>
      <c r="Q329" s="25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</row>
    <row r="330" spans="1:32" s="50" customFormat="1" ht="25.5" customHeight="1" x14ac:dyDescent="0.15">
      <c r="A330" s="64" t="s">
        <v>203</v>
      </c>
      <c r="B330" s="65"/>
      <c r="C330" s="66">
        <f>SUM(C320:C329)</f>
        <v>6765</v>
      </c>
      <c r="D330" s="67">
        <f>SUM(D320:D329)</f>
        <v>209.29999999999998</v>
      </c>
      <c r="E330" s="67">
        <f t="shared" ref="E330:P330" si="20">SUM(E320:E329)</f>
        <v>187.11</v>
      </c>
      <c r="F330" s="67">
        <f>SUM(F320:F329)</f>
        <v>892.5</v>
      </c>
      <c r="G330" s="67">
        <f t="shared" si="20"/>
        <v>6152.2199999999993</v>
      </c>
      <c r="H330" s="67">
        <f t="shared" si="20"/>
        <v>6.1830000000000007</v>
      </c>
      <c r="I330" s="67">
        <f t="shared" si="20"/>
        <v>270.14</v>
      </c>
      <c r="J330" s="67">
        <f t="shared" si="20"/>
        <v>1335.33</v>
      </c>
      <c r="K330" s="67">
        <f t="shared" si="20"/>
        <v>38.886000000000003</v>
      </c>
      <c r="L330" s="67">
        <f t="shared" si="20"/>
        <v>1542.0400000000002</v>
      </c>
      <c r="M330" s="67">
        <f t="shared" si="20"/>
        <v>3447.13</v>
      </c>
      <c r="N330" s="67">
        <f t="shared" si="20"/>
        <v>1040.74</v>
      </c>
      <c r="O330" s="67">
        <f t="shared" si="20"/>
        <v>81.800000000000011</v>
      </c>
      <c r="P330" s="67">
        <f t="shared" si="20"/>
        <v>628.56000000000006</v>
      </c>
      <c r="Q330" s="66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</row>
    <row r="331" spans="1:32" s="50" customFormat="1" ht="25.5" customHeight="1" x14ac:dyDescent="0.15">
      <c r="A331" s="68" t="s">
        <v>204</v>
      </c>
      <c r="B331" s="69"/>
      <c r="C331" s="70">
        <f>C330/10</f>
        <v>676.5</v>
      </c>
      <c r="D331" s="70">
        <f t="shared" ref="D331:P331" si="21">D330/10</f>
        <v>20.93</v>
      </c>
      <c r="E331" s="70">
        <f t="shared" si="21"/>
        <v>18.711000000000002</v>
      </c>
      <c r="F331" s="70">
        <f t="shared" si="21"/>
        <v>89.25</v>
      </c>
      <c r="G331" s="70">
        <f t="shared" si="21"/>
        <v>615.22199999999998</v>
      </c>
      <c r="H331" s="70">
        <f t="shared" si="21"/>
        <v>0.61830000000000007</v>
      </c>
      <c r="I331" s="70">
        <f t="shared" si="21"/>
        <v>27.013999999999999</v>
      </c>
      <c r="J331" s="70">
        <f t="shared" si="21"/>
        <v>133.53299999999999</v>
      </c>
      <c r="K331" s="70">
        <f t="shared" si="21"/>
        <v>3.8886000000000003</v>
      </c>
      <c r="L331" s="70">
        <f t="shared" si="21"/>
        <v>154.20400000000001</v>
      </c>
      <c r="M331" s="70">
        <f t="shared" si="21"/>
        <v>344.71300000000002</v>
      </c>
      <c r="N331" s="70">
        <f t="shared" si="21"/>
        <v>104.074</v>
      </c>
      <c r="O331" s="70">
        <f t="shared" si="21"/>
        <v>8.1800000000000015</v>
      </c>
      <c r="P331" s="70">
        <f t="shared" si="21"/>
        <v>62.856000000000009</v>
      </c>
      <c r="Q331" s="70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</row>
    <row r="332" spans="1:32" s="50" customFormat="1" ht="25.5" customHeight="1" x14ac:dyDescent="0.15">
      <c r="A332" s="68" t="s">
        <v>205</v>
      </c>
      <c r="B332" s="69"/>
      <c r="C332" s="70">
        <v>550</v>
      </c>
      <c r="D332" s="70">
        <v>21</v>
      </c>
      <c r="E332" s="70">
        <v>18.7</v>
      </c>
      <c r="F332" s="71">
        <v>89</v>
      </c>
      <c r="G332" s="71">
        <v>615</v>
      </c>
      <c r="H332" s="70">
        <v>0.28000000000000003</v>
      </c>
      <c r="I332" s="70">
        <v>14</v>
      </c>
      <c r="J332" s="70">
        <v>180</v>
      </c>
      <c r="K332" s="70"/>
      <c r="L332" s="70">
        <v>240</v>
      </c>
      <c r="M332" s="70">
        <v>240</v>
      </c>
      <c r="N332" s="70">
        <v>60</v>
      </c>
      <c r="O332" s="70">
        <v>3.6</v>
      </c>
      <c r="P332" s="70">
        <v>500</v>
      </c>
      <c r="Q332" s="70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</row>
    <row r="333" spans="1:32" s="50" customFormat="1" ht="26.25" customHeight="1" x14ac:dyDescent="0.15">
      <c r="A333" s="72" t="s">
        <v>206</v>
      </c>
      <c r="B333" s="73"/>
      <c r="C333" s="74">
        <f>C331*100/C332</f>
        <v>123</v>
      </c>
      <c r="D333" s="74">
        <f t="shared" ref="D333:P333" si="22">D331*100/D332</f>
        <v>99.666666666666671</v>
      </c>
      <c r="E333" s="74">
        <f t="shared" si="22"/>
        <v>100.05882352941178</v>
      </c>
      <c r="F333" s="74">
        <f t="shared" si="22"/>
        <v>100.28089887640449</v>
      </c>
      <c r="G333" s="74">
        <f t="shared" si="22"/>
        <v>100.03609756097561</v>
      </c>
      <c r="H333" s="74">
        <f t="shared" si="22"/>
        <v>220.82142857142858</v>
      </c>
      <c r="I333" s="74">
        <f t="shared" si="22"/>
        <v>192.95714285714286</v>
      </c>
      <c r="J333" s="74">
        <f t="shared" si="22"/>
        <v>74.185000000000002</v>
      </c>
      <c r="K333" s="74"/>
      <c r="L333" s="74">
        <f t="shared" si="22"/>
        <v>64.251666666666679</v>
      </c>
      <c r="M333" s="74">
        <f t="shared" si="22"/>
        <v>143.63041666666669</v>
      </c>
      <c r="N333" s="74">
        <f t="shared" si="22"/>
        <v>173.45666666666665</v>
      </c>
      <c r="O333" s="74">
        <f t="shared" si="22"/>
        <v>227.22222222222226</v>
      </c>
      <c r="P333" s="74">
        <f t="shared" si="22"/>
        <v>12.571200000000003</v>
      </c>
      <c r="Q333" s="75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</row>
    <row r="334" spans="1:32" s="50" customFormat="1" ht="14.1" customHeight="1" x14ac:dyDescent="0.15">
      <c r="A334" s="79"/>
      <c r="B334" s="80"/>
      <c r="C334" s="80"/>
      <c r="D334" s="81"/>
      <c r="E334" s="81"/>
      <c r="F334" s="113"/>
      <c r="G334" s="113"/>
      <c r="H334" s="81"/>
      <c r="I334" s="81"/>
      <c r="J334" s="81"/>
      <c r="K334" s="81"/>
      <c r="L334" s="81"/>
      <c r="M334" s="81"/>
      <c r="N334" s="81"/>
      <c r="O334" s="81"/>
      <c r="P334" s="81"/>
      <c r="Q334" s="81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</row>
    <row r="335" spans="1:32" s="50" customFormat="1" ht="14.1" customHeight="1" x14ac:dyDescent="0.15">
      <c r="A335" s="79"/>
      <c r="B335" s="80"/>
      <c r="C335" s="80"/>
      <c r="D335" s="81"/>
      <c r="E335" s="81"/>
      <c r="F335" s="113"/>
      <c r="G335" s="113"/>
      <c r="H335" s="81"/>
      <c r="I335" s="81"/>
      <c r="J335" s="81"/>
      <c r="K335" s="81"/>
      <c r="L335" s="81"/>
      <c r="M335" s="81"/>
      <c r="N335" s="81"/>
      <c r="O335" s="81"/>
      <c r="P335" s="81"/>
      <c r="Q335" s="81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</row>
    <row r="336" spans="1:32" s="50" customFormat="1" ht="14.1" customHeight="1" x14ac:dyDescent="0.15">
      <c r="A336" s="80"/>
      <c r="B336" s="80"/>
      <c r="C336" s="80"/>
      <c r="D336" s="81"/>
      <c r="E336" s="81"/>
      <c r="F336" s="81"/>
      <c r="G336" s="81"/>
      <c r="H336" s="81"/>
      <c r="I336" s="81"/>
      <c r="J336" s="81"/>
      <c r="K336" s="81"/>
      <c r="L336" s="81"/>
      <c r="M336" s="81"/>
      <c r="N336" s="81"/>
      <c r="O336" s="81"/>
      <c r="P336" s="81"/>
      <c r="Q336" s="81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</row>
    <row r="337" spans="1:32" s="50" customFormat="1" ht="14.1" customHeight="1" x14ac:dyDescent="0.15">
      <c r="A337" s="79"/>
      <c r="B337" s="80"/>
      <c r="C337" s="80"/>
      <c r="D337" s="81"/>
      <c r="E337" s="81"/>
      <c r="F337" s="113"/>
      <c r="G337" s="113"/>
      <c r="H337" s="81"/>
      <c r="I337" s="81"/>
      <c r="J337" s="81"/>
      <c r="K337" s="81"/>
      <c r="L337" s="81"/>
      <c r="M337" s="81"/>
      <c r="N337" s="81"/>
      <c r="O337" s="81"/>
      <c r="P337" s="81"/>
      <c r="Q337" s="81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</row>
    <row r="338" spans="1:32" s="50" customFormat="1" ht="26.25" customHeight="1" x14ac:dyDescent="0.15">
      <c r="A338" s="114" t="s">
        <v>205</v>
      </c>
      <c r="B338" s="120"/>
      <c r="C338" s="120">
        <v>550</v>
      </c>
      <c r="D338" s="25" t="s">
        <v>213</v>
      </c>
      <c r="E338" s="25" t="s">
        <v>214</v>
      </c>
      <c r="F338" s="121" t="s">
        <v>215</v>
      </c>
      <c r="G338" s="121" t="s">
        <v>216</v>
      </c>
      <c r="H338" s="81"/>
      <c r="I338" s="81"/>
      <c r="J338" s="81"/>
      <c r="K338" s="81"/>
      <c r="L338" s="81"/>
      <c r="M338" s="81"/>
      <c r="N338" s="81"/>
      <c r="O338" s="81"/>
      <c r="P338" s="81"/>
      <c r="Q338" s="81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</row>
    <row r="339" spans="1:32" s="50" customFormat="1" ht="14.1" customHeight="1" x14ac:dyDescent="0.15">
      <c r="A339" s="80"/>
      <c r="B339" s="80"/>
      <c r="C339" s="80"/>
      <c r="D339" s="81"/>
      <c r="E339" s="81"/>
      <c r="F339" s="153"/>
      <c r="G339" s="153"/>
      <c r="H339" s="81"/>
      <c r="I339" s="81"/>
      <c r="J339" s="81"/>
      <c r="K339" s="81"/>
      <c r="L339" s="81"/>
      <c r="M339" s="81"/>
      <c r="N339" s="81"/>
      <c r="O339" s="81"/>
      <c r="P339" s="81"/>
      <c r="Q339" s="81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</row>
    <row r="340" spans="1:32" s="50" customFormat="1" ht="21.2" customHeight="1" x14ac:dyDescent="0.15">
      <c r="A340" s="80"/>
      <c r="B340" s="80"/>
      <c r="C340" s="80"/>
      <c r="D340" s="81"/>
      <c r="E340" s="81"/>
      <c r="F340" s="81"/>
      <c r="G340" s="81"/>
      <c r="H340" s="81"/>
      <c r="I340" s="81"/>
      <c r="J340" s="81"/>
      <c r="K340" s="81"/>
      <c r="L340" s="81"/>
      <c r="M340" s="81"/>
      <c r="N340" s="81"/>
      <c r="O340" s="81"/>
      <c r="P340" s="81"/>
      <c r="Q340" s="81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</row>
    <row r="341" spans="1:32" s="50" customFormat="1" ht="0.75" customHeight="1" x14ac:dyDescent="0.15">
      <c r="A341" s="80"/>
      <c r="B341" s="80"/>
      <c r="C341" s="80"/>
      <c r="D341" s="81"/>
      <c r="E341" s="81"/>
      <c r="F341" s="154"/>
      <c r="G341" s="154"/>
      <c r="H341" s="81"/>
      <c r="I341" s="81"/>
      <c r="J341" s="81"/>
      <c r="K341" s="81"/>
      <c r="L341" s="81"/>
      <c r="M341" s="81"/>
      <c r="N341" s="81"/>
      <c r="O341" s="81"/>
      <c r="P341" s="81"/>
      <c r="Q341" s="81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</row>
    <row r="342" spans="1:32" s="50" customFormat="1" ht="20.45" customHeight="1" x14ac:dyDescent="0.15">
      <c r="A342" s="80"/>
      <c r="B342" s="80"/>
      <c r="C342" s="80"/>
      <c r="D342" s="81"/>
      <c r="E342" s="81"/>
      <c r="F342" s="81"/>
      <c r="G342" s="81"/>
      <c r="H342" s="81"/>
      <c r="I342" s="81"/>
      <c r="J342" s="81"/>
      <c r="K342" s="81"/>
      <c r="L342" s="81"/>
      <c r="M342" s="81"/>
      <c r="N342" s="81"/>
      <c r="O342" s="81"/>
      <c r="P342" s="81"/>
      <c r="Q342" s="81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</row>
    <row r="343" spans="1:32" s="50" customFormat="1" ht="21.2" customHeight="1" x14ac:dyDescent="0.15">
      <c r="A343" s="80"/>
      <c r="B343" s="155"/>
      <c r="C343" s="155"/>
      <c r="D343" s="155"/>
      <c r="E343" s="155"/>
      <c r="F343" s="155"/>
      <c r="G343" s="155"/>
      <c r="H343" s="81"/>
      <c r="I343" s="81"/>
      <c r="J343" s="81"/>
      <c r="K343" s="81"/>
      <c r="L343" s="81"/>
      <c r="M343" s="81"/>
      <c r="N343" s="81"/>
      <c r="O343" s="81"/>
      <c r="P343" s="81"/>
      <c r="Q343" s="81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</row>
    <row r="344" spans="1:32" s="50" customFormat="1" ht="7.15" customHeight="1" x14ac:dyDescent="0.15">
      <c r="A344" s="80"/>
      <c r="B344" s="80"/>
      <c r="C344" s="80"/>
      <c r="D344" s="81"/>
      <c r="E344" s="81"/>
      <c r="F344" s="81"/>
      <c r="G344" s="81"/>
      <c r="H344" s="81"/>
      <c r="I344" s="81"/>
      <c r="J344" s="81"/>
      <c r="K344" s="81"/>
      <c r="L344" s="81"/>
      <c r="M344" s="81"/>
      <c r="N344" s="81"/>
      <c r="O344" s="81"/>
      <c r="P344" s="81"/>
      <c r="Q344" s="81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</row>
  </sheetData>
  <mergeCells count="206">
    <mergeCell ref="H5:K5"/>
    <mergeCell ref="L5:P5"/>
    <mergeCell ref="Q5:Q6"/>
    <mergeCell ref="A7:G7"/>
    <mergeCell ref="B8:C8"/>
    <mergeCell ref="B14:C14"/>
    <mergeCell ref="F1:G1"/>
    <mergeCell ref="F2:G2"/>
    <mergeCell ref="F3:G3"/>
    <mergeCell ref="A4:G4"/>
    <mergeCell ref="A5:A6"/>
    <mergeCell ref="B5:C5"/>
    <mergeCell ref="D5:F5"/>
    <mergeCell ref="G5:G6"/>
    <mergeCell ref="F40:G40"/>
    <mergeCell ref="A41:G41"/>
    <mergeCell ref="A43:A44"/>
    <mergeCell ref="B43:C43"/>
    <mergeCell ref="D43:F43"/>
    <mergeCell ref="G43:G44"/>
    <mergeCell ref="B19:C19"/>
    <mergeCell ref="B31:C31"/>
    <mergeCell ref="B32:C32"/>
    <mergeCell ref="B33:C33"/>
    <mergeCell ref="A38:C38"/>
    <mergeCell ref="F39:G39"/>
    <mergeCell ref="B24:C24"/>
    <mergeCell ref="B37:C37"/>
    <mergeCell ref="B54:C54"/>
    <mergeCell ref="B55:C55"/>
    <mergeCell ref="B60:C60"/>
    <mergeCell ref="A63:C63"/>
    <mergeCell ref="A64:C64"/>
    <mergeCell ref="F65:G65"/>
    <mergeCell ref="H43:K43"/>
    <mergeCell ref="L43:P43"/>
    <mergeCell ref="Q43:Q44"/>
    <mergeCell ref="A45:G45"/>
    <mergeCell ref="B46:C46"/>
    <mergeCell ref="B51:C51"/>
    <mergeCell ref="B59:C59"/>
    <mergeCell ref="H69:K69"/>
    <mergeCell ref="L69:P69"/>
    <mergeCell ref="Q69:Q70"/>
    <mergeCell ref="A71:G71"/>
    <mergeCell ref="B78:C78"/>
    <mergeCell ref="B87:C87"/>
    <mergeCell ref="F66:G66"/>
    <mergeCell ref="A67:G67"/>
    <mergeCell ref="A69:A70"/>
    <mergeCell ref="B69:C69"/>
    <mergeCell ref="D69:F69"/>
    <mergeCell ref="G69:G70"/>
    <mergeCell ref="B72:C72"/>
    <mergeCell ref="F95:G95"/>
    <mergeCell ref="A96:G96"/>
    <mergeCell ref="A98:A99"/>
    <mergeCell ref="B98:C98"/>
    <mergeCell ref="D98:F98"/>
    <mergeCell ref="G98:G99"/>
    <mergeCell ref="B88:C88"/>
    <mergeCell ref="B89:C89"/>
    <mergeCell ref="B90:C90"/>
    <mergeCell ref="B92:C92"/>
    <mergeCell ref="A93:C93"/>
    <mergeCell ref="F94:G94"/>
    <mergeCell ref="B109:C109"/>
    <mergeCell ref="B115:C115"/>
    <mergeCell ref="B119:C119"/>
    <mergeCell ref="B120:C120"/>
    <mergeCell ref="B121:C121"/>
    <mergeCell ref="A122:C122"/>
    <mergeCell ref="H98:K98"/>
    <mergeCell ref="L98:P98"/>
    <mergeCell ref="Q98:Q99"/>
    <mergeCell ref="A100:G100"/>
    <mergeCell ref="B101:C101"/>
    <mergeCell ref="B102:C102"/>
    <mergeCell ref="H128:K128"/>
    <mergeCell ref="L128:P128"/>
    <mergeCell ref="Q128:Q129"/>
    <mergeCell ref="A130:G130"/>
    <mergeCell ref="B131:C131"/>
    <mergeCell ref="B137:C137"/>
    <mergeCell ref="F123:G123"/>
    <mergeCell ref="F124:G124"/>
    <mergeCell ref="A126:G126"/>
    <mergeCell ref="A128:A129"/>
    <mergeCell ref="B128:C128"/>
    <mergeCell ref="D128:F128"/>
    <mergeCell ref="G128:G129"/>
    <mergeCell ref="F149:G149"/>
    <mergeCell ref="A151:G151"/>
    <mergeCell ref="A153:A154"/>
    <mergeCell ref="B153:C153"/>
    <mergeCell ref="D153:F153"/>
    <mergeCell ref="G153:G154"/>
    <mergeCell ref="B140:C140"/>
    <mergeCell ref="B141:C141"/>
    <mergeCell ref="B145:C145"/>
    <mergeCell ref="B146:C146"/>
    <mergeCell ref="A147:C147"/>
    <mergeCell ref="F148:G148"/>
    <mergeCell ref="B161:C161"/>
    <mergeCell ref="B168:C168"/>
    <mergeCell ref="B172:C172"/>
    <mergeCell ref="B173:C173"/>
    <mergeCell ref="A176:C176"/>
    <mergeCell ref="H153:K153"/>
    <mergeCell ref="L153:P153"/>
    <mergeCell ref="Q153:Q154"/>
    <mergeCell ref="A155:G155"/>
    <mergeCell ref="B156:C156"/>
    <mergeCell ref="B157:C157"/>
    <mergeCell ref="H182:K182"/>
    <mergeCell ref="L182:P182"/>
    <mergeCell ref="Q182:Q183"/>
    <mergeCell ref="A184:G184"/>
    <mergeCell ref="B185:C185"/>
    <mergeCell ref="B186:C186"/>
    <mergeCell ref="F177:G177"/>
    <mergeCell ref="F178:G178"/>
    <mergeCell ref="F179:G179"/>
    <mergeCell ref="A180:G180"/>
    <mergeCell ref="A182:A183"/>
    <mergeCell ref="B182:C182"/>
    <mergeCell ref="D182:F182"/>
    <mergeCell ref="G182:G183"/>
    <mergeCell ref="A206:C206"/>
    <mergeCell ref="F207:G207"/>
    <mergeCell ref="F208:G208"/>
    <mergeCell ref="A210:G210"/>
    <mergeCell ref="A212:A213"/>
    <mergeCell ref="B212:C212"/>
    <mergeCell ref="D212:F212"/>
    <mergeCell ref="G212:G213"/>
    <mergeCell ref="B193:C193"/>
    <mergeCell ref="B201:C201"/>
    <mergeCell ref="B202:C202"/>
    <mergeCell ref="B203:C203"/>
    <mergeCell ref="B204:C204"/>
    <mergeCell ref="B205:C205"/>
    <mergeCell ref="B225:C225"/>
    <mergeCell ref="B230:C230"/>
    <mergeCell ref="B235:C235"/>
    <mergeCell ref="B236:C236"/>
    <mergeCell ref="B237:C237"/>
    <mergeCell ref="B238:C238"/>
    <mergeCell ref="H212:K212"/>
    <mergeCell ref="L212:P212"/>
    <mergeCell ref="Q212:Q213"/>
    <mergeCell ref="A214:G214"/>
    <mergeCell ref="B215:C215"/>
    <mergeCell ref="B217:C217"/>
    <mergeCell ref="H245:K245"/>
    <mergeCell ref="L245:P245"/>
    <mergeCell ref="Q245:Q246"/>
    <mergeCell ref="A247:G247"/>
    <mergeCell ref="B248:C248"/>
    <mergeCell ref="A239:C239"/>
    <mergeCell ref="F240:G240"/>
    <mergeCell ref="F241:G241"/>
    <mergeCell ref="A243:G243"/>
    <mergeCell ref="A245:A246"/>
    <mergeCell ref="B245:C245"/>
    <mergeCell ref="D245:F245"/>
    <mergeCell ref="G245:G246"/>
    <mergeCell ref="F290:G290"/>
    <mergeCell ref="A292:G292"/>
    <mergeCell ref="A294:A295"/>
    <mergeCell ref="B294:C294"/>
    <mergeCell ref="D294:F294"/>
    <mergeCell ref="G294:G295"/>
    <mergeCell ref="B260:C260"/>
    <mergeCell ref="B285:C285"/>
    <mergeCell ref="B286:C286"/>
    <mergeCell ref="B287:C287"/>
    <mergeCell ref="A288:C288"/>
    <mergeCell ref="F289:G289"/>
    <mergeCell ref="B268:C268"/>
    <mergeCell ref="B273:C273"/>
    <mergeCell ref="B280:C280"/>
    <mergeCell ref="B284:C284"/>
    <mergeCell ref="B307:C307"/>
    <mergeCell ref="B311:C311"/>
    <mergeCell ref="B312:C312"/>
    <mergeCell ref="B313:C313"/>
    <mergeCell ref="A314:C314"/>
    <mergeCell ref="F315:G315"/>
    <mergeCell ref="H294:K294"/>
    <mergeCell ref="L294:P294"/>
    <mergeCell ref="Q294:Q295"/>
    <mergeCell ref="A296:G296"/>
    <mergeCell ref="B297:C297"/>
    <mergeCell ref="B303:C303"/>
    <mergeCell ref="B310:C310"/>
    <mergeCell ref="Q318:Q319"/>
    <mergeCell ref="F339:G339"/>
    <mergeCell ref="F341:G341"/>
    <mergeCell ref="B343:G343"/>
    <mergeCell ref="A318:A319"/>
    <mergeCell ref="B318:C318"/>
    <mergeCell ref="D318:F318"/>
    <mergeCell ref="G318:G319"/>
    <mergeCell ref="H318:K318"/>
    <mergeCell ref="L318:P318"/>
  </mergeCells>
  <pageMargins left="0.39" right="0.39" top="0.39" bottom="0.39" header="0" footer="0"/>
  <pageSetup paperSize="9" scale="71" fitToHeight="0" orientation="landscape" r:id="rId1"/>
  <rowBreaks count="10" manualBreakCount="10">
    <brk id="38" max="16383" man="1"/>
    <brk id="64" max="16383" man="1"/>
    <brk id="93" max="16383" man="1"/>
    <brk id="122" max="16383" man="1"/>
    <brk id="147" max="16383" man="1"/>
    <brk id="176" max="16383" man="1"/>
    <brk id="206" max="16383" man="1"/>
    <brk id="239" max="16383" man="1"/>
    <brk id="288" max="16383" man="1"/>
    <brk id="314" max="16383" man="1"/>
  </rowBreaks>
  <colBreaks count="1" manualBreakCount="1">
    <brk id="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39"/>
  <sheetViews>
    <sheetView tabSelected="1" topLeftCell="A34" zoomScaleNormal="100" workbookViewId="0">
      <selection activeCell="E13" sqref="E13"/>
    </sheetView>
  </sheetViews>
  <sheetFormatPr defaultRowHeight="10.5" x14ac:dyDescent="0.15"/>
  <cols>
    <col min="1" max="1" width="31.7109375" style="2" customWidth="1"/>
    <col min="2" max="2" width="10.85546875" style="2" customWidth="1"/>
    <col min="3" max="3" width="9.140625" style="2" customWidth="1"/>
    <col min="4" max="4" width="10.42578125" style="3" customWidth="1"/>
    <col min="5" max="5" width="9.7109375" style="3" customWidth="1"/>
    <col min="6" max="6" width="15.42578125" style="3" customWidth="1"/>
    <col min="7" max="7" width="11.5703125" style="3" customWidth="1"/>
    <col min="8" max="8" width="8.42578125" style="3" bestFit="1" customWidth="1"/>
    <col min="9" max="9" width="9.28515625" style="3" bestFit="1" customWidth="1"/>
    <col min="10" max="10" width="8.42578125" style="3" bestFit="1" customWidth="1"/>
    <col min="11" max="11" width="9.140625" style="3"/>
    <col min="12" max="14" width="8.42578125" style="3" bestFit="1" customWidth="1"/>
    <col min="15" max="15" width="9.28515625" style="3" bestFit="1" customWidth="1"/>
    <col min="16" max="17" width="9.140625" style="3"/>
    <col min="18" max="16384" width="9.140625" style="4"/>
  </cols>
  <sheetData>
    <row r="1" spans="1:17" ht="14.1" customHeight="1" x14ac:dyDescent="0.15">
      <c r="A1" s="1"/>
      <c r="F1" s="150"/>
      <c r="G1" s="150"/>
    </row>
    <row r="2" spans="1:17" ht="3.75" customHeight="1" x14ac:dyDescent="0.15">
      <c r="F2" s="149"/>
      <c r="G2" s="149"/>
    </row>
    <row r="3" spans="1:17" ht="40.5" customHeight="1" x14ac:dyDescent="0.15">
      <c r="F3" s="215"/>
      <c r="G3" s="215"/>
    </row>
    <row r="4" spans="1:17" ht="21.2" customHeight="1" x14ac:dyDescent="0.15">
      <c r="A4" s="204" t="s">
        <v>1</v>
      </c>
      <c r="B4" s="204"/>
      <c r="C4" s="204"/>
      <c r="D4" s="204"/>
      <c r="E4" s="204"/>
      <c r="F4" s="204"/>
      <c r="G4" s="204"/>
    </row>
    <row r="5" spans="1:17" ht="21.2" customHeight="1" x14ac:dyDescent="0.15">
      <c r="A5" s="198" t="s">
        <v>2</v>
      </c>
      <c r="B5" s="198" t="s">
        <v>3</v>
      </c>
      <c r="C5" s="198"/>
      <c r="D5" s="198" t="s">
        <v>4</v>
      </c>
      <c r="E5" s="198"/>
      <c r="F5" s="198"/>
      <c r="G5" s="198" t="s">
        <v>125</v>
      </c>
      <c r="H5" s="199" t="s">
        <v>126</v>
      </c>
      <c r="I5" s="200"/>
      <c r="J5" s="200"/>
      <c r="K5" s="200"/>
      <c r="L5" s="199" t="s">
        <v>127</v>
      </c>
      <c r="M5" s="200"/>
      <c r="N5" s="200"/>
      <c r="O5" s="200"/>
      <c r="P5" s="200"/>
      <c r="Q5" s="151" t="s">
        <v>128</v>
      </c>
    </row>
    <row r="6" spans="1:17" ht="28.35" customHeight="1" x14ac:dyDescent="0.15">
      <c r="A6" s="198"/>
      <c r="B6" s="5" t="s">
        <v>5</v>
      </c>
      <c r="C6" s="5" t="s">
        <v>6</v>
      </c>
      <c r="D6" s="5" t="s">
        <v>7</v>
      </c>
      <c r="E6" s="5" t="s">
        <v>8</v>
      </c>
      <c r="F6" s="5" t="s">
        <v>9</v>
      </c>
      <c r="G6" s="198"/>
      <c r="H6" s="6" t="s">
        <v>129</v>
      </c>
      <c r="I6" s="6" t="s">
        <v>130</v>
      </c>
      <c r="J6" s="6" t="s">
        <v>131</v>
      </c>
      <c r="K6" s="6" t="s">
        <v>132</v>
      </c>
      <c r="L6" s="6" t="s">
        <v>133</v>
      </c>
      <c r="M6" s="6" t="s">
        <v>134</v>
      </c>
      <c r="N6" s="6" t="s">
        <v>135</v>
      </c>
      <c r="O6" s="6" t="s">
        <v>136</v>
      </c>
      <c r="P6" s="6" t="s">
        <v>137</v>
      </c>
      <c r="Q6" s="152"/>
    </row>
    <row r="7" spans="1:17" ht="21.2" customHeight="1" x14ac:dyDescent="0.15">
      <c r="A7" s="198" t="s">
        <v>10</v>
      </c>
      <c r="B7" s="198"/>
      <c r="C7" s="198"/>
      <c r="D7" s="198"/>
      <c r="E7" s="198"/>
      <c r="F7" s="198"/>
      <c r="G7" s="205"/>
      <c r="H7" s="7"/>
      <c r="I7" s="7"/>
      <c r="J7" s="7"/>
      <c r="K7" s="7"/>
      <c r="L7" s="7"/>
      <c r="M7" s="7"/>
      <c r="N7" s="7"/>
      <c r="O7" s="7"/>
      <c r="P7" s="7"/>
      <c r="Q7" s="7"/>
    </row>
    <row r="8" spans="1:17" s="12" customFormat="1" ht="27.75" customHeight="1" x14ac:dyDescent="0.15">
      <c r="A8" s="8" t="s">
        <v>138</v>
      </c>
      <c r="B8" s="193">
        <v>60</v>
      </c>
      <c r="C8" s="193"/>
      <c r="D8" s="9">
        <v>0.4</v>
      </c>
      <c r="E8" s="9">
        <v>3</v>
      </c>
      <c r="F8" s="9">
        <v>2.2000000000000002</v>
      </c>
      <c r="G8" s="10">
        <v>37.299999999999997</v>
      </c>
      <c r="H8" s="11">
        <v>0.03</v>
      </c>
      <c r="I8" s="11">
        <v>11</v>
      </c>
      <c r="J8" s="11">
        <v>64.400000000000006</v>
      </c>
      <c r="K8" s="11">
        <v>0.2</v>
      </c>
      <c r="L8" s="11">
        <v>19</v>
      </c>
      <c r="M8" s="11">
        <v>18</v>
      </c>
      <c r="N8" s="11">
        <v>10</v>
      </c>
      <c r="O8" s="11">
        <v>0</v>
      </c>
      <c r="P8" s="11">
        <v>9.3000000000000007</v>
      </c>
      <c r="Q8" s="11"/>
    </row>
    <row r="9" spans="1:17" s="12" customFormat="1" ht="15.75" customHeight="1" x14ac:dyDescent="0.15">
      <c r="A9" s="129" t="s">
        <v>11</v>
      </c>
      <c r="B9" s="128" t="s">
        <v>12</v>
      </c>
      <c r="C9" s="128" t="s">
        <v>12</v>
      </c>
      <c r="D9" s="9"/>
      <c r="E9" s="9"/>
      <c r="F9" s="9"/>
      <c r="G9" s="10"/>
      <c r="H9" s="11"/>
      <c r="I9" s="11"/>
      <c r="J9" s="11"/>
      <c r="K9" s="11"/>
      <c r="L9" s="11"/>
      <c r="M9" s="11"/>
      <c r="N9" s="11"/>
      <c r="O9" s="11"/>
      <c r="P9" s="11"/>
      <c r="Q9" s="11"/>
    </row>
    <row r="10" spans="1:17" s="12" customFormat="1" ht="15.75" customHeight="1" x14ac:dyDescent="0.15">
      <c r="A10" s="129" t="s">
        <v>228</v>
      </c>
      <c r="B10" s="128" t="s">
        <v>13</v>
      </c>
      <c r="C10" s="128" t="s">
        <v>14</v>
      </c>
      <c r="D10" s="9"/>
      <c r="E10" s="9"/>
      <c r="F10" s="9"/>
      <c r="G10" s="10"/>
      <c r="H10" s="11"/>
      <c r="I10" s="11"/>
      <c r="J10" s="11"/>
      <c r="K10" s="11"/>
      <c r="L10" s="11"/>
      <c r="M10" s="11"/>
      <c r="N10" s="11"/>
      <c r="O10" s="11"/>
      <c r="P10" s="11"/>
      <c r="Q10" s="11"/>
    </row>
    <row r="11" spans="1:17" s="12" customFormat="1" ht="15.75" customHeight="1" x14ac:dyDescent="0.15">
      <c r="A11" s="129" t="s">
        <v>17</v>
      </c>
      <c r="B11" s="128" t="s">
        <v>229</v>
      </c>
      <c r="C11" s="128" t="s">
        <v>230</v>
      </c>
      <c r="D11" s="9"/>
      <c r="E11" s="9"/>
      <c r="F11" s="9"/>
      <c r="G11" s="10"/>
      <c r="H11" s="11"/>
      <c r="I11" s="11"/>
      <c r="J11" s="11"/>
      <c r="K11" s="11"/>
      <c r="L11" s="11"/>
      <c r="M11" s="11"/>
      <c r="N11" s="11"/>
      <c r="O11" s="11"/>
      <c r="P11" s="11"/>
      <c r="Q11" s="11"/>
    </row>
    <row r="12" spans="1:17" s="12" customFormat="1" ht="15.75" customHeight="1" x14ac:dyDescent="0.15">
      <c r="A12" s="129" t="s">
        <v>18</v>
      </c>
      <c r="B12" s="128" t="s">
        <v>231</v>
      </c>
      <c r="C12" s="128" t="s">
        <v>19</v>
      </c>
      <c r="D12" s="9"/>
      <c r="E12" s="9"/>
      <c r="F12" s="9"/>
      <c r="G12" s="10"/>
      <c r="H12" s="11"/>
      <c r="I12" s="11"/>
      <c r="J12" s="11"/>
      <c r="K12" s="11"/>
      <c r="L12" s="11"/>
      <c r="M12" s="11"/>
      <c r="N12" s="11"/>
      <c r="O12" s="11"/>
      <c r="P12" s="11"/>
      <c r="Q12" s="11"/>
    </row>
    <row r="13" spans="1:17" s="12" customFormat="1" ht="24.75" customHeight="1" x14ac:dyDescent="0.15">
      <c r="A13" s="129" t="s">
        <v>21</v>
      </c>
      <c r="B13" s="128" t="s">
        <v>22</v>
      </c>
      <c r="C13" s="128" t="s">
        <v>22</v>
      </c>
      <c r="D13" s="9"/>
      <c r="E13" s="9"/>
      <c r="F13" s="9"/>
      <c r="G13" s="10"/>
      <c r="H13" s="11"/>
      <c r="I13" s="11"/>
      <c r="J13" s="11"/>
      <c r="K13" s="11"/>
      <c r="L13" s="11"/>
      <c r="M13" s="11"/>
      <c r="N13" s="11"/>
      <c r="O13" s="11"/>
      <c r="P13" s="11"/>
      <c r="Q13" s="11"/>
    </row>
    <row r="14" spans="1:17" ht="12.2" customHeight="1" x14ac:dyDescent="0.15">
      <c r="A14" s="13" t="s">
        <v>139</v>
      </c>
      <c r="B14" s="169">
        <v>100</v>
      </c>
      <c r="C14" s="169"/>
      <c r="D14" s="14">
        <v>18.100000000000001</v>
      </c>
      <c r="E14" s="14">
        <v>16.3</v>
      </c>
      <c r="F14" s="14">
        <v>14.1</v>
      </c>
      <c r="G14" s="15">
        <v>0.16</v>
      </c>
      <c r="H14" s="16">
        <v>0.16</v>
      </c>
      <c r="I14" s="16">
        <v>0</v>
      </c>
      <c r="J14" s="16">
        <v>0</v>
      </c>
      <c r="K14" s="16">
        <v>3.1</v>
      </c>
      <c r="L14" s="16">
        <v>32</v>
      </c>
      <c r="M14" s="16">
        <v>205.3</v>
      </c>
      <c r="N14" s="16">
        <v>32</v>
      </c>
      <c r="O14" s="16">
        <v>1.86</v>
      </c>
      <c r="P14" s="16">
        <v>16.8</v>
      </c>
      <c r="Q14" s="7"/>
    </row>
    <row r="15" spans="1:17" ht="21.75" customHeight="1" x14ac:dyDescent="0.15">
      <c r="A15" s="17" t="s">
        <v>21</v>
      </c>
      <c r="B15" s="18">
        <v>7.1</v>
      </c>
      <c r="C15" s="18">
        <v>7.1</v>
      </c>
      <c r="D15" s="19"/>
      <c r="E15" s="19"/>
      <c r="F15" s="19"/>
      <c r="G15" s="20"/>
      <c r="H15" s="21"/>
      <c r="I15" s="21"/>
      <c r="J15" s="21"/>
      <c r="K15" s="21"/>
      <c r="L15" s="21"/>
      <c r="M15" s="21"/>
      <c r="N15" s="21"/>
      <c r="O15" s="21"/>
      <c r="P15" s="21"/>
      <c r="Q15" s="7"/>
    </row>
    <row r="16" spans="1:17" ht="12.2" customHeight="1" x14ac:dyDescent="0.15">
      <c r="A16" s="17" t="s">
        <v>11</v>
      </c>
      <c r="B16" s="18">
        <v>0.2</v>
      </c>
      <c r="C16" s="18">
        <v>0.2</v>
      </c>
      <c r="D16" s="19"/>
      <c r="E16" s="19"/>
      <c r="F16" s="19"/>
      <c r="G16" s="20"/>
      <c r="H16" s="21"/>
      <c r="I16" s="21"/>
      <c r="J16" s="21"/>
      <c r="K16" s="21"/>
      <c r="L16" s="21"/>
      <c r="M16" s="21"/>
      <c r="N16" s="21"/>
      <c r="O16" s="21"/>
      <c r="P16" s="21"/>
      <c r="Q16" s="7"/>
    </row>
    <row r="17" spans="1:17" ht="12" customHeight="1" x14ac:dyDescent="0.15">
      <c r="A17" s="17" t="s">
        <v>140</v>
      </c>
      <c r="B17" s="18">
        <v>97.2</v>
      </c>
      <c r="C17" s="18">
        <v>86</v>
      </c>
      <c r="D17" s="19"/>
      <c r="E17" s="19"/>
      <c r="F17" s="19"/>
      <c r="G17" s="20"/>
      <c r="H17" s="21"/>
      <c r="I17" s="21"/>
      <c r="J17" s="21"/>
      <c r="K17" s="21"/>
      <c r="L17" s="21"/>
      <c r="M17" s="21"/>
      <c r="N17" s="21"/>
      <c r="O17" s="21"/>
      <c r="P17" s="21"/>
      <c r="Q17" s="7"/>
    </row>
    <row r="18" spans="1:17" ht="12.75" customHeight="1" x14ac:dyDescent="0.15">
      <c r="A18" s="17" t="s">
        <v>141</v>
      </c>
      <c r="B18" s="18">
        <v>15</v>
      </c>
      <c r="C18" s="18">
        <v>15</v>
      </c>
      <c r="D18" s="19"/>
      <c r="E18" s="19"/>
      <c r="F18" s="19"/>
      <c r="G18" s="20"/>
      <c r="H18" s="21"/>
      <c r="I18" s="21"/>
      <c r="J18" s="21"/>
      <c r="K18" s="21"/>
      <c r="L18" s="21"/>
      <c r="M18" s="21"/>
      <c r="N18" s="21"/>
      <c r="O18" s="21"/>
      <c r="P18" s="21"/>
      <c r="Q18" s="7"/>
    </row>
    <row r="19" spans="1:17" ht="24" customHeight="1" x14ac:dyDescent="0.15">
      <c r="A19" s="13" t="s">
        <v>142</v>
      </c>
      <c r="B19" s="169" t="s">
        <v>28</v>
      </c>
      <c r="C19" s="169"/>
      <c r="D19" s="14">
        <v>3</v>
      </c>
      <c r="E19" s="14">
        <v>5.7</v>
      </c>
      <c r="F19" s="14">
        <v>23.7</v>
      </c>
      <c r="G19" s="15">
        <v>158.30000000000001</v>
      </c>
      <c r="H19" s="16">
        <v>0.12</v>
      </c>
      <c r="I19" s="16">
        <v>10</v>
      </c>
      <c r="J19" s="16">
        <v>23</v>
      </c>
      <c r="K19" s="16">
        <v>0.9</v>
      </c>
      <c r="L19" s="16">
        <v>40</v>
      </c>
      <c r="M19" s="16">
        <v>84</v>
      </c>
      <c r="N19" s="16">
        <v>28</v>
      </c>
      <c r="O19" s="16">
        <v>1</v>
      </c>
      <c r="P19" s="16">
        <v>28.5</v>
      </c>
      <c r="Q19" s="7"/>
    </row>
    <row r="20" spans="1:17" ht="12.75" customHeight="1" x14ac:dyDescent="0.15">
      <c r="A20" s="17" t="s">
        <v>11</v>
      </c>
      <c r="B20" s="18" t="s">
        <v>12</v>
      </c>
      <c r="C20" s="18" t="s">
        <v>12</v>
      </c>
      <c r="D20" s="19"/>
      <c r="E20" s="19"/>
      <c r="F20" s="19"/>
      <c r="G20" s="20"/>
      <c r="H20" s="21"/>
      <c r="I20" s="21"/>
      <c r="J20" s="21"/>
      <c r="K20" s="21"/>
      <c r="L20" s="21"/>
      <c r="M20" s="21"/>
      <c r="N20" s="21"/>
      <c r="O20" s="21"/>
      <c r="P20" s="21"/>
      <c r="Q20" s="7"/>
    </row>
    <row r="21" spans="1:17" ht="12.75" customHeight="1" x14ac:dyDescent="0.15">
      <c r="A21" s="17" t="s">
        <v>143</v>
      </c>
      <c r="B21" s="18" t="s">
        <v>14</v>
      </c>
      <c r="C21" s="18" t="s">
        <v>14</v>
      </c>
      <c r="D21" s="19"/>
      <c r="E21" s="19"/>
      <c r="F21" s="19"/>
      <c r="G21" s="20"/>
      <c r="H21" s="21"/>
      <c r="I21" s="21"/>
      <c r="J21" s="21"/>
      <c r="K21" s="21"/>
      <c r="L21" s="21"/>
      <c r="M21" s="21"/>
      <c r="N21" s="21"/>
      <c r="O21" s="21"/>
      <c r="P21" s="21"/>
      <c r="Q21" s="7"/>
    </row>
    <row r="22" spans="1:17" ht="12.75" customHeight="1" x14ac:dyDescent="0.15">
      <c r="A22" s="17" t="s">
        <v>29</v>
      </c>
      <c r="B22" s="18" t="s">
        <v>28</v>
      </c>
      <c r="C22" s="18" t="s">
        <v>30</v>
      </c>
      <c r="D22" s="19"/>
      <c r="E22" s="19"/>
      <c r="F22" s="19"/>
      <c r="G22" s="20"/>
      <c r="H22" s="21"/>
      <c r="I22" s="21"/>
      <c r="J22" s="21"/>
      <c r="K22" s="21"/>
      <c r="L22" s="21"/>
      <c r="M22" s="21"/>
      <c r="N22" s="21"/>
      <c r="O22" s="21"/>
      <c r="P22" s="21"/>
      <c r="Q22" s="7"/>
    </row>
    <row r="23" spans="1:17" ht="19.5" customHeight="1" x14ac:dyDescent="0.15">
      <c r="A23" s="17" t="s">
        <v>32</v>
      </c>
      <c r="B23" s="18" t="s">
        <v>33</v>
      </c>
      <c r="C23" s="18" t="s">
        <v>33</v>
      </c>
      <c r="D23" s="19"/>
      <c r="E23" s="19"/>
      <c r="F23" s="19"/>
      <c r="G23" s="20"/>
      <c r="H23" s="21"/>
      <c r="I23" s="21"/>
      <c r="J23" s="21"/>
      <c r="K23" s="21"/>
      <c r="L23" s="21"/>
      <c r="M23" s="21"/>
      <c r="N23" s="21"/>
      <c r="O23" s="21"/>
      <c r="P23" s="21"/>
      <c r="Q23" s="7"/>
    </row>
    <row r="24" spans="1:17" s="30" customFormat="1" ht="19.5" customHeight="1" x14ac:dyDescent="0.15">
      <c r="A24" s="111" t="s">
        <v>217</v>
      </c>
      <c r="B24" s="194">
        <v>30</v>
      </c>
      <c r="C24" s="216"/>
      <c r="D24" s="5">
        <v>0.9</v>
      </c>
      <c r="E24" s="5">
        <v>1.7</v>
      </c>
      <c r="F24" s="5">
        <v>5</v>
      </c>
      <c r="G24" s="15">
        <v>38.700000000000003</v>
      </c>
      <c r="H24" s="16"/>
      <c r="I24" s="16"/>
      <c r="J24" s="16"/>
      <c r="K24" s="16"/>
      <c r="L24" s="16"/>
      <c r="M24" s="16"/>
      <c r="N24" s="16"/>
      <c r="O24" s="16"/>
      <c r="P24" s="16"/>
      <c r="Q24" s="29"/>
    </row>
    <row r="25" spans="1:17" ht="19.5" customHeight="1" x14ac:dyDescent="0.15">
      <c r="A25" s="129" t="s">
        <v>32</v>
      </c>
      <c r="B25" s="128" t="s">
        <v>31</v>
      </c>
      <c r="C25" s="128" t="s">
        <v>31</v>
      </c>
      <c r="D25" s="122"/>
      <c r="E25" s="19"/>
      <c r="F25" s="19"/>
      <c r="G25" s="20"/>
      <c r="H25" s="21"/>
      <c r="I25" s="21"/>
      <c r="J25" s="21"/>
      <c r="K25" s="21"/>
      <c r="L25" s="21"/>
      <c r="M25" s="21"/>
      <c r="N25" s="21"/>
      <c r="O25" s="21"/>
      <c r="P25" s="21"/>
      <c r="Q25" s="7"/>
    </row>
    <row r="26" spans="1:17" ht="16.5" customHeight="1" x14ac:dyDescent="0.15">
      <c r="A26" s="129" t="s">
        <v>36</v>
      </c>
      <c r="B26" s="128" t="s">
        <v>232</v>
      </c>
      <c r="C26" s="128" t="s">
        <v>232</v>
      </c>
      <c r="D26" s="122"/>
      <c r="E26" s="19"/>
      <c r="F26" s="19"/>
      <c r="G26" s="20"/>
      <c r="H26" s="21"/>
      <c r="I26" s="21"/>
      <c r="J26" s="21"/>
      <c r="K26" s="21"/>
      <c r="L26" s="21"/>
      <c r="M26" s="21"/>
      <c r="N26" s="21"/>
      <c r="O26" s="21"/>
      <c r="P26" s="21"/>
      <c r="Q26" s="7"/>
    </row>
    <row r="27" spans="1:17" ht="16.5" customHeight="1" x14ac:dyDescent="0.15">
      <c r="A27" s="129" t="s">
        <v>35</v>
      </c>
      <c r="B27" s="128" t="s">
        <v>233</v>
      </c>
      <c r="C27" s="128" t="s">
        <v>233</v>
      </c>
      <c r="D27" s="122"/>
      <c r="E27" s="19"/>
      <c r="F27" s="19"/>
      <c r="G27" s="20"/>
      <c r="H27" s="21"/>
      <c r="I27" s="21"/>
      <c r="J27" s="21"/>
      <c r="K27" s="21"/>
      <c r="L27" s="21"/>
      <c r="M27" s="21"/>
      <c r="N27" s="21"/>
      <c r="O27" s="21"/>
      <c r="P27" s="21"/>
      <c r="Q27" s="7"/>
    </row>
    <row r="28" spans="1:17" ht="16.5" customHeight="1" x14ac:dyDescent="0.15">
      <c r="A28" s="129" t="s">
        <v>70</v>
      </c>
      <c r="B28" s="128" t="s">
        <v>229</v>
      </c>
      <c r="C28" s="128" t="s">
        <v>234</v>
      </c>
      <c r="D28" s="122"/>
      <c r="E28" s="19"/>
      <c r="F28" s="19"/>
      <c r="G28" s="20"/>
      <c r="H28" s="21"/>
      <c r="I28" s="21"/>
      <c r="J28" s="21"/>
      <c r="K28" s="21"/>
      <c r="L28" s="21"/>
      <c r="M28" s="21"/>
      <c r="N28" s="21"/>
      <c r="O28" s="21"/>
      <c r="P28" s="21"/>
      <c r="Q28" s="7"/>
    </row>
    <row r="29" spans="1:17" ht="16.5" customHeight="1" x14ac:dyDescent="0.15">
      <c r="A29" s="129" t="s">
        <v>26</v>
      </c>
      <c r="B29" s="128" t="s">
        <v>55</v>
      </c>
      <c r="C29" s="128" t="s">
        <v>235</v>
      </c>
      <c r="D29" s="122"/>
      <c r="E29" s="19"/>
      <c r="F29" s="19"/>
      <c r="G29" s="20"/>
      <c r="H29" s="21"/>
      <c r="I29" s="21"/>
      <c r="J29" s="21"/>
      <c r="K29" s="21"/>
      <c r="L29" s="21"/>
      <c r="M29" s="21"/>
      <c r="N29" s="21"/>
      <c r="O29" s="21"/>
      <c r="P29" s="21"/>
      <c r="Q29" s="7"/>
    </row>
    <row r="30" spans="1:17" ht="16.5" customHeight="1" x14ac:dyDescent="0.15">
      <c r="A30" s="129" t="s">
        <v>72</v>
      </c>
      <c r="B30" s="128" t="s">
        <v>31</v>
      </c>
      <c r="C30" s="128" t="s">
        <v>31</v>
      </c>
      <c r="D30" s="122"/>
      <c r="E30" s="19"/>
      <c r="F30" s="19"/>
      <c r="G30" s="20"/>
      <c r="H30" s="21"/>
      <c r="I30" s="21"/>
      <c r="J30" s="21"/>
      <c r="K30" s="21"/>
      <c r="L30" s="21"/>
      <c r="M30" s="21"/>
      <c r="N30" s="21"/>
      <c r="O30" s="21"/>
      <c r="P30" s="21"/>
      <c r="Q30" s="7"/>
    </row>
    <row r="31" spans="1:17" ht="19.5" customHeight="1" x14ac:dyDescent="0.15">
      <c r="A31" s="8" t="s">
        <v>144</v>
      </c>
      <c r="B31" s="213">
        <v>20</v>
      </c>
      <c r="C31" s="214"/>
      <c r="D31" s="22">
        <v>1.7</v>
      </c>
      <c r="E31" s="22">
        <v>0.7</v>
      </c>
      <c r="F31" s="22">
        <v>9.6999999999999993</v>
      </c>
      <c r="G31" s="23">
        <v>51.8</v>
      </c>
      <c r="H31" s="24">
        <v>0.08</v>
      </c>
      <c r="I31" s="24">
        <v>0.08</v>
      </c>
      <c r="J31" s="24">
        <v>0</v>
      </c>
      <c r="K31" s="24">
        <v>0</v>
      </c>
      <c r="L31" s="24">
        <v>14.6</v>
      </c>
      <c r="M31" s="24">
        <v>25</v>
      </c>
      <c r="N31" s="24">
        <v>8</v>
      </c>
      <c r="O31" s="24">
        <v>0.56000000000000005</v>
      </c>
      <c r="P31" s="24">
        <v>0</v>
      </c>
      <c r="Q31" s="25"/>
    </row>
    <row r="32" spans="1:17" ht="19.5" customHeight="1" x14ac:dyDescent="0.15">
      <c r="A32" s="26" t="s">
        <v>141</v>
      </c>
      <c r="B32" s="208">
        <v>30</v>
      </c>
      <c r="C32" s="209"/>
      <c r="D32" s="9">
        <v>2.2999999999999998</v>
      </c>
      <c r="E32" s="9">
        <v>0.2</v>
      </c>
      <c r="F32" s="9">
        <v>15.2</v>
      </c>
      <c r="G32" s="10">
        <v>71.099999999999994</v>
      </c>
      <c r="H32" s="27">
        <v>0.08</v>
      </c>
      <c r="I32" s="27">
        <v>0.04</v>
      </c>
      <c r="J32" s="27">
        <v>0</v>
      </c>
      <c r="K32" s="27">
        <v>0</v>
      </c>
      <c r="L32" s="27">
        <v>25</v>
      </c>
      <c r="M32" s="27">
        <v>25.8</v>
      </c>
      <c r="N32" s="27">
        <v>8.1999999999999993</v>
      </c>
      <c r="O32" s="27">
        <v>0.7</v>
      </c>
      <c r="P32" s="27">
        <v>0</v>
      </c>
      <c r="Q32" s="25"/>
    </row>
    <row r="33" spans="1:17" ht="12.75" customHeight="1" x14ac:dyDescent="0.15">
      <c r="A33" s="13" t="s">
        <v>41</v>
      </c>
      <c r="B33" s="169" t="s">
        <v>42</v>
      </c>
      <c r="C33" s="169"/>
      <c r="D33" s="14">
        <v>1.8</v>
      </c>
      <c r="E33" s="14">
        <v>0.1</v>
      </c>
      <c r="F33" s="14">
        <v>23.5</v>
      </c>
      <c r="G33" s="15">
        <v>102.2</v>
      </c>
      <c r="H33" s="16">
        <v>0.03</v>
      </c>
      <c r="I33" s="16">
        <v>1</v>
      </c>
      <c r="J33" s="16">
        <v>129</v>
      </c>
      <c r="K33" s="16">
        <v>0.9</v>
      </c>
      <c r="L33" s="16">
        <v>52</v>
      </c>
      <c r="M33" s="16">
        <v>47</v>
      </c>
      <c r="N33" s="16">
        <v>34</v>
      </c>
      <c r="O33" s="16">
        <v>1</v>
      </c>
      <c r="P33" s="16">
        <v>0</v>
      </c>
      <c r="Q33" s="7"/>
    </row>
    <row r="34" spans="1:17" ht="21" customHeight="1" x14ac:dyDescent="0.15">
      <c r="A34" s="17" t="s">
        <v>43</v>
      </c>
      <c r="B34" s="18" t="s">
        <v>44</v>
      </c>
      <c r="C34" s="18" t="s">
        <v>44</v>
      </c>
      <c r="D34" s="19"/>
      <c r="E34" s="19"/>
      <c r="F34" s="19"/>
      <c r="G34" s="20"/>
      <c r="H34" s="21"/>
      <c r="I34" s="21"/>
      <c r="J34" s="21"/>
      <c r="K34" s="21"/>
      <c r="L34" s="21"/>
      <c r="M34" s="21"/>
      <c r="N34" s="21"/>
      <c r="O34" s="21"/>
      <c r="P34" s="21"/>
      <c r="Q34" s="7"/>
    </row>
    <row r="35" spans="1:17" ht="10.5" customHeight="1" x14ac:dyDescent="0.15">
      <c r="A35" s="17" t="s">
        <v>46</v>
      </c>
      <c r="B35" s="18" t="s">
        <v>25</v>
      </c>
      <c r="C35" s="28" t="s">
        <v>25</v>
      </c>
      <c r="D35" s="19"/>
      <c r="E35" s="19"/>
      <c r="F35" s="19"/>
      <c r="G35" s="20"/>
      <c r="H35" s="21"/>
      <c r="I35" s="21"/>
      <c r="J35" s="21"/>
      <c r="K35" s="21"/>
      <c r="L35" s="21"/>
      <c r="M35" s="21"/>
      <c r="N35" s="21"/>
      <c r="O35" s="21"/>
      <c r="P35" s="21"/>
      <c r="Q35" s="7"/>
    </row>
    <row r="36" spans="1:17" s="30" customFormat="1" ht="14.65" customHeight="1" x14ac:dyDescent="0.15">
      <c r="A36" s="17" t="s">
        <v>36</v>
      </c>
      <c r="B36" s="18" t="s">
        <v>47</v>
      </c>
      <c r="C36" s="18" t="s">
        <v>47</v>
      </c>
      <c r="D36" s="19"/>
      <c r="E36" s="19"/>
      <c r="F36" s="19"/>
      <c r="G36" s="20"/>
      <c r="H36" s="21"/>
      <c r="I36" s="21"/>
      <c r="J36" s="21"/>
      <c r="K36" s="21"/>
      <c r="L36" s="21"/>
      <c r="M36" s="21"/>
      <c r="N36" s="21"/>
      <c r="O36" s="21"/>
      <c r="P36" s="21"/>
      <c r="Q36" s="29"/>
    </row>
    <row r="37" spans="1:17" s="30" customFormat="1" ht="24.75" customHeight="1" x14ac:dyDescent="0.15">
      <c r="A37" s="31" t="s">
        <v>145</v>
      </c>
      <c r="B37" s="31"/>
      <c r="C37" s="130">
        <f>B8+B14+B19+B31+B33+B32+B24</f>
        <v>590</v>
      </c>
      <c r="D37" s="130">
        <f>D8+D14+D19+D24+D31+D32+D33</f>
        <v>28.2</v>
      </c>
      <c r="E37" s="130">
        <f t="shared" ref="E37:P37" si="0">E8+E14+E19+E24+E31+E32+E33</f>
        <v>27.7</v>
      </c>
      <c r="F37" s="130">
        <f t="shared" si="0"/>
        <v>93.4</v>
      </c>
      <c r="G37" s="130">
        <f t="shared" si="0"/>
        <v>459.56</v>
      </c>
      <c r="H37" s="130">
        <f t="shared" si="0"/>
        <v>0.5</v>
      </c>
      <c r="I37" s="130">
        <f t="shared" si="0"/>
        <v>22.119999999999997</v>
      </c>
      <c r="J37" s="130">
        <f t="shared" si="0"/>
        <v>216.4</v>
      </c>
      <c r="K37" s="130">
        <f t="shared" si="0"/>
        <v>5.1000000000000005</v>
      </c>
      <c r="L37" s="130">
        <f t="shared" si="0"/>
        <v>182.6</v>
      </c>
      <c r="M37" s="130">
        <f t="shared" si="0"/>
        <v>405.1</v>
      </c>
      <c r="N37" s="130">
        <f t="shared" si="0"/>
        <v>120.2</v>
      </c>
      <c r="O37" s="130">
        <f t="shared" si="0"/>
        <v>5.12</v>
      </c>
      <c r="P37" s="130">
        <f t="shared" si="0"/>
        <v>54.6</v>
      </c>
      <c r="Q37" s="29"/>
    </row>
    <row r="38" spans="1:17" ht="14.1" customHeight="1" x14ac:dyDescent="0.15">
      <c r="A38" s="33"/>
      <c r="F38" s="204"/>
      <c r="G38" s="204"/>
    </row>
    <row r="39" spans="1:17" ht="14.1" customHeight="1" x14ac:dyDescent="0.15">
      <c r="F39" s="196"/>
      <c r="G39" s="196"/>
    </row>
    <row r="40" spans="1:17" ht="21.2" customHeight="1" x14ac:dyDescent="0.15">
      <c r="A40" s="204" t="s">
        <v>48</v>
      </c>
      <c r="B40" s="204"/>
      <c r="C40" s="204"/>
      <c r="D40" s="204"/>
      <c r="E40" s="204"/>
      <c r="F40" s="204"/>
      <c r="G40" s="204"/>
    </row>
    <row r="41" spans="1:17" ht="7.15" customHeight="1" x14ac:dyDescent="0.15"/>
    <row r="42" spans="1:17" ht="21.2" customHeight="1" x14ac:dyDescent="0.15">
      <c r="A42" s="198" t="s">
        <v>2</v>
      </c>
      <c r="B42" s="198" t="s">
        <v>3</v>
      </c>
      <c r="C42" s="198"/>
      <c r="D42" s="198" t="s">
        <v>4</v>
      </c>
      <c r="E42" s="198"/>
      <c r="F42" s="198"/>
      <c r="G42" s="198" t="s">
        <v>146</v>
      </c>
      <c r="H42" s="199" t="s">
        <v>126</v>
      </c>
      <c r="I42" s="200"/>
      <c r="J42" s="200"/>
      <c r="K42" s="200"/>
      <c r="L42" s="199" t="s">
        <v>127</v>
      </c>
      <c r="M42" s="200"/>
      <c r="N42" s="200"/>
      <c r="O42" s="200"/>
      <c r="P42" s="200"/>
      <c r="Q42" s="151" t="s">
        <v>128</v>
      </c>
    </row>
    <row r="43" spans="1:17" ht="28.35" customHeight="1" x14ac:dyDescent="0.15">
      <c r="A43" s="198"/>
      <c r="B43" s="5" t="s">
        <v>5</v>
      </c>
      <c r="C43" s="5" t="s">
        <v>6</v>
      </c>
      <c r="D43" s="5" t="s">
        <v>7</v>
      </c>
      <c r="E43" s="5" t="s">
        <v>8</v>
      </c>
      <c r="F43" s="5" t="s">
        <v>9</v>
      </c>
      <c r="G43" s="198"/>
      <c r="H43" s="6" t="s">
        <v>129</v>
      </c>
      <c r="I43" s="6" t="s">
        <v>130</v>
      </c>
      <c r="J43" s="6" t="s">
        <v>131</v>
      </c>
      <c r="K43" s="6" t="s">
        <v>132</v>
      </c>
      <c r="L43" s="6" t="s">
        <v>133</v>
      </c>
      <c r="M43" s="6" t="s">
        <v>134</v>
      </c>
      <c r="N43" s="6" t="s">
        <v>135</v>
      </c>
      <c r="O43" s="6" t="s">
        <v>136</v>
      </c>
      <c r="P43" s="6" t="s">
        <v>137</v>
      </c>
      <c r="Q43" s="152"/>
    </row>
    <row r="44" spans="1:17" ht="21.2" customHeight="1" x14ac:dyDescent="0.15">
      <c r="A44" s="198" t="s">
        <v>10</v>
      </c>
      <c r="B44" s="198"/>
      <c r="C44" s="198"/>
      <c r="D44" s="198"/>
      <c r="E44" s="198"/>
      <c r="F44" s="198"/>
      <c r="G44" s="205"/>
      <c r="H44" s="7"/>
      <c r="I44" s="7"/>
      <c r="J44" s="7"/>
      <c r="K44" s="7"/>
      <c r="L44" s="7"/>
      <c r="M44" s="7"/>
      <c r="N44" s="7"/>
      <c r="O44" s="7"/>
      <c r="P44" s="7"/>
      <c r="Q44" s="7"/>
    </row>
    <row r="45" spans="1:17" s="30" customFormat="1" ht="26.25" customHeight="1" x14ac:dyDescent="0.15">
      <c r="A45" s="13" t="s">
        <v>147</v>
      </c>
      <c r="B45" s="169" t="s">
        <v>42</v>
      </c>
      <c r="C45" s="169"/>
      <c r="D45" s="14">
        <v>5.6</v>
      </c>
      <c r="E45" s="14">
        <v>11.3</v>
      </c>
      <c r="F45" s="14">
        <v>32.5</v>
      </c>
      <c r="G45" s="15">
        <v>254.4</v>
      </c>
      <c r="H45" s="29">
        <v>0.2</v>
      </c>
      <c r="I45" s="29">
        <v>0</v>
      </c>
      <c r="J45" s="29">
        <v>0</v>
      </c>
      <c r="K45" s="29">
        <v>0.4</v>
      </c>
      <c r="L45" s="29">
        <v>32</v>
      </c>
      <c r="M45" s="29">
        <v>157</v>
      </c>
      <c r="N45" s="29">
        <v>51</v>
      </c>
      <c r="O45" s="29">
        <v>2</v>
      </c>
      <c r="P45" s="29">
        <v>40</v>
      </c>
      <c r="Q45" s="29"/>
    </row>
    <row r="46" spans="1:17" ht="12.2" customHeight="1" x14ac:dyDescent="0.15">
      <c r="A46" s="17" t="s">
        <v>46</v>
      </c>
      <c r="B46" s="18">
        <v>3</v>
      </c>
      <c r="C46" s="18">
        <v>3</v>
      </c>
      <c r="D46" s="19"/>
      <c r="E46" s="19"/>
      <c r="F46" s="19"/>
      <c r="G46" s="20"/>
      <c r="H46" s="7"/>
      <c r="I46" s="7"/>
      <c r="J46" s="7"/>
      <c r="K46" s="7"/>
      <c r="L46" s="7"/>
      <c r="M46" s="7"/>
      <c r="N46" s="7"/>
      <c r="O46" s="7"/>
      <c r="P46" s="7"/>
      <c r="Q46" s="7"/>
    </row>
    <row r="47" spans="1:17" ht="12.2" customHeight="1" x14ac:dyDescent="0.15">
      <c r="A47" s="17" t="s">
        <v>49</v>
      </c>
      <c r="B47" s="18" t="s">
        <v>37</v>
      </c>
      <c r="C47" s="18" t="s">
        <v>37</v>
      </c>
      <c r="D47" s="19"/>
      <c r="E47" s="19"/>
      <c r="F47" s="19"/>
      <c r="G47" s="20"/>
      <c r="H47" s="7"/>
      <c r="I47" s="7"/>
      <c r="J47" s="7"/>
      <c r="K47" s="7"/>
      <c r="L47" s="7"/>
      <c r="M47" s="7"/>
      <c r="N47" s="7"/>
      <c r="O47" s="7"/>
      <c r="P47" s="7"/>
      <c r="Q47" s="7"/>
    </row>
    <row r="48" spans="1:17" ht="12.2" customHeight="1" x14ac:dyDescent="0.15">
      <c r="A48" s="17" t="s">
        <v>36</v>
      </c>
      <c r="B48" s="18">
        <v>200</v>
      </c>
      <c r="C48" s="18">
        <v>200</v>
      </c>
      <c r="D48" s="19"/>
      <c r="E48" s="19"/>
      <c r="F48" s="19"/>
      <c r="G48" s="20"/>
      <c r="H48" s="7"/>
      <c r="I48" s="7"/>
      <c r="J48" s="7"/>
      <c r="K48" s="7"/>
      <c r="L48" s="7"/>
      <c r="M48" s="7"/>
      <c r="N48" s="7"/>
      <c r="O48" s="7"/>
      <c r="P48" s="7"/>
      <c r="Q48" s="7"/>
    </row>
    <row r="49" spans="1:17" ht="17.25" customHeight="1" x14ac:dyDescent="0.15">
      <c r="A49" s="17" t="s">
        <v>148</v>
      </c>
      <c r="B49" s="18" t="s">
        <v>50</v>
      </c>
      <c r="C49" s="18" t="s">
        <v>50</v>
      </c>
      <c r="D49" s="19"/>
      <c r="E49" s="19"/>
      <c r="F49" s="19"/>
      <c r="G49" s="20"/>
      <c r="H49" s="7"/>
      <c r="I49" s="7"/>
      <c r="J49" s="7"/>
      <c r="K49" s="7"/>
      <c r="L49" s="7"/>
      <c r="M49" s="7"/>
      <c r="N49" s="7"/>
      <c r="O49" s="7"/>
      <c r="P49" s="7"/>
      <c r="Q49" s="7"/>
    </row>
    <row r="50" spans="1:17" s="30" customFormat="1" ht="14.65" customHeight="1" x14ac:dyDescent="0.15">
      <c r="A50" s="13" t="s">
        <v>51</v>
      </c>
      <c r="B50" s="169">
        <v>35</v>
      </c>
      <c r="C50" s="169"/>
      <c r="D50" s="9">
        <v>2.2999999999999998</v>
      </c>
      <c r="E50" s="9">
        <v>9.8000000000000007</v>
      </c>
      <c r="F50" s="9">
        <v>14.7</v>
      </c>
      <c r="G50" s="10">
        <v>156.69999999999999</v>
      </c>
      <c r="H50" s="11">
        <v>0.03</v>
      </c>
      <c r="I50" s="11">
        <v>0</v>
      </c>
      <c r="J50" s="11">
        <v>0.09</v>
      </c>
      <c r="K50" s="11">
        <v>0.33</v>
      </c>
      <c r="L50" s="11">
        <v>10.74</v>
      </c>
      <c r="M50" s="11">
        <v>26.46</v>
      </c>
      <c r="N50" s="11">
        <v>11.2</v>
      </c>
      <c r="O50" s="11">
        <v>0.81</v>
      </c>
      <c r="P50" s="11">
        <v>0</v>
      </c>
      <c r="Q50" s="29"/>
    </row>
    <row r="51" spans="1:17" ht="21.6" customHeight="1" x14ac:dyDescent="0.15">
      <c r="A51" s="17" t="s">
        <v>39</v>
      </c>
      <c r="B51" s="18" t="s">
        <v>40</v>
      </c>
      <c r="C51" s="18">
        <v>25</v>
      </c>
      <c r="D51" s="19"/>
      <c r="E51" s="19"/>
      <c r="F51" s="19"/>
      <c r="G51" s="20"/>
      <c r="H51" s="7"/>
      <c r="I51" s="7"/>
      <c r="J51" s="7"/>
      <c r="K51" s="7"/>
      <c r="L51" s="7"/>
      <c r="M51" s="7"/>
      <c r="N51" s="7"/>
      <c r="O51" s="7"/>
      <c r="P51" s="7"/>
      <c r="Q51" s="7"/>
    </row>
    <row r="52" spans="1:17" ht="23.25" customHeight="1" x14ac:dyDescent="0.15">
      <c r="A52" s="17" t="s">
        <v>32</v>
      </c>
      <c r="B52" s="18" t="s">
        <v>53</v>
      </c>
      <c r="C52" s="18">
        <v>5</v>
      </c>
      <c r="D52" s="19"/>
      <c r="E52" s="19"/>
      <c r="F52" s="19"/>
      <c r="G52" s="20"/>
      <c r="H52" s="7"/>
      <c r="I52" s="7"/>
      <c r="J52" s="7"/>
      <c r="K52" s="7"/>
      <c r="L52" s="7"/>
      <c r="M52" s="7"/>
      <c r="N52" s="7"/>
      <c r="O52" s="7"/>
      <c r="P52" s="7"/>
      <c r="Q52" s="7"/>
    </row>
    <row r="53" spans="1:17" s="38" customFormat="1" ht="16.5" customHeight="1" x14ac:dyDescent="0.15">
      <c r="A53" s="13" t="s">
        <v>144</v>
      </c>
      <c r="B53" s="34"/>
      <c r="C53" s="32">
        <v>20</v>
      </c>
      <c r="D53" s="35"/>
      <c r="E53" s="35"/>
      <c r="F53" s="35"/>
      <c r="G53" s="36"/>
      <c r="H53" s="37"/>
      <c r="I53" s="37"/>
      <c r="J53" s="37"/>
      <c r="K53" s="37"/>
      <c r="L53" s="37"/>
      <c r="M53" s="37"/>
      <c r="N53" s="37"/>
      <c r="O53" s="37"/>
      <c r="P53" s="37"/>
      <c r="Q53" s="37"/>
    </row>
    <row r="54" spans="1:17" s="30" customFormat="1" ht="24.75" customHeight="1" x14ac:dyDescent="0.15">
      <c r="A54" s="13" t="s">
        <v>218</v>
      </c>
      <c r="B54" s="169" t="s">
        <v>42</v>
      </c>
      <c r="C54" s="169"/>
      <c r="D54" s="14">
        <v>0.2</v>
      </c>
      <c r="E54" s="14">
        <v>0</v>
      </c>
      <c r="F54" s="14">
        <v>6.4</v>
      </c>
      <c r="G54" s="15">
        <v>26.4</v>
      </c>
      <c r="H54" s="39">
        <v>0</v>
      </c>
      <c r="I54" s="39">
        <v>0</v>
      </c>
      <c r="J54" s="39">
        <v>0</v>
      </c>
      <c r="K54" s="39">
        <v>0.1</v>
      </c>
      <c r="L54" s="39">
        <v>4</v>
      </c>
      <c r="M54" s="39">
        <v>7</v>
      </c>
      <c r="N54" s="39">
        <v>4</v>
      </c>
      <c r="O54" s="39">
        <v>1</v>
      </c>
      <c r="P54" s="39">
        <v>0</v>
      </c>
      <c r="Q54" s="29" t="s">
        <v>150</v>
      </c>
    </row>
    <row r="55" spans="1:17" ht="12.2" customHeight="1" x14ac:dyDescent="0.15">
      <c r="A55" s="17" t="s">
        <v>149</v>
      </c>
      <c r="B55" s="18">
        <v>1</v>
      </c>
      <c r="C55" s="18">
        <v>1</v>
      </c>
      <c r="D55" s="19"/>
      <c r="E55" s="19"/>
      <c r="F55" s="19"/>
      <c r="G55" s="20"/>
      <c r="H55" s="7"/>
      <c r="I55" s="7"/>
      <c r="J55" s="7"/>
      <c r="K55" s="7"/>
      <c r="L55" s="7"/>
      <c r="M55" s="7"/>
      <c r="N55" s="7"/>
      <c r="O55" s="7"/>
      <c r="P55" s="7"/>
      <c r="Q55" s="7"/>
    </row>
    <row r="56" spans="1:17" ht="12.2" customHeight="1" x14ac:dyDescent="0.15">
      <c r="A56" s="17" t="s">
        <v>36</v>
      </c>
      <c r="B56" s="18">
        <v>210</v>
      </c>
      <c r="C56" s="18">
        <v>210</v>
      </c>
      <c r="D56" s="19"/>
      <c r="E56" s="19"/>
      <c r="F56" s="19"/>
      <c r="G56" s="20"/>
      <c r="H56" s="7"/>
      <c r="I56" s="7"/>
      <c r="J56" s="7"/>
      <c r="K56" s="7"/>
      <c r="L56" s="7"/>
      <c r="M56" s="7"/>
      <c r="N56" s="7"/>
      <c r="O56" s="7"/>
      <c r="P56" s="7"/>
      <c r="Q56" s="7"/>
    </row>
    <row r="57" spans="1:17" ht="12.2" customHeight="1" x14ac:dyDescent="0.15">
      <c r="A57" s="17" t="s">
        <v>46</v>
      </c>
      <c r="B57" s="18">
        <v>10</v>
      </c>
      <c r="C57" s="18">
        <v>10</v>
      </c>
      <c r="D57" s="19"/>
      <c r="E57" s="19"/>
      <c r="F57" s="40"/>
      <c r="G57" s="41"/>
      <c r="H57" s="42"/>
      <c r="I57" s="42"/>
      <c r="J57" s="42"/>
      <c r="K57" s="42"/>
      <c r="L57" s="42"/>
      <c r="M57" s="42"/>
      <c r="N57" s="42"/>
      <c r="O57" s="42"/>
      <c r="P57" s="42"/>
      <c r="Q57" s="42"/>
    </row>
    <row r="58" spans="1:17" s="30" customFormat="1" ht="12.2" customHeight="1" x14ac:dyDescent="0.15">
      <c r="A58" s="13" t="s">
        <v>219</v>
      </c>
      <c r="B58" s="178">
        <v>10</v>
      </c>
      <c r="C58" s="175"/>
      <c r="D58" s="5">
        <v>0.6</v>
      </c>
      <c r="E58" s="145">
        <v>3.4</v>
      </c>
      <c r="F58" s="146">
        <v>0.6</v>
      </c>
      <c r="G58" s="147">
        <v>35</v>
      </c>
      <c r="H58" s="148">
        <v>0.02</v>
      </c>
      <c r="I58" s="148">
        <v>5</v>
      </c>
      <c r="J58" s="148">
        <v>0</v>
      </c>
      <c r="K58" s="148">
        <v>0.1</v>
      </c>
      <c r="L58" s="148">
        <v>19</v>
      </c>
      <c r="M58" s="148">
        <v>16</v>
      </c>
      <c r="N58" s="148">
        <v>12</v>
      </c>
      <c r="O58" s="148">
        <v>2.2999999999999998</v>
      </c>
      <c r="P58" s="148">
        <v>0</v>
      </c>
      <c r="Q58" s="29"/>
    </row>
    <row r="59" spans="1:17" s="30" customFormat="1" ht="18" customHeight="1" x14ac:dyDescent="0.15">
      <c r="A59" s="13" t="s">
        <v>159</v>
      </c>
      <c r="B59" s="178">
        <v>100</v>
      </c>
      <c r="C59" s="175"/>
      <c r="D59" s="143">
        <v>0.6</v>
      </c>
      <c r="E59" s="144">
        <v>0.2</v>
      </c>
      <c r="F59" s="89">
        <v>12.9</v>
      </c>
      <c r="G59" s="90">
        <v>56</v>
      </c>
      <c r="H59" s="11">
        <v>0.02</v>
      </c>
      <c r="I59" s="11">
        <v>5</v>
      </c>
      <c r="J59" s="11">
        <v>0</v>
      </c>
      <c r="K59" s="11">
        <v>0.1</v>
      </c>
      <c r="L59" s="11">
        <v>19</v>
      </c>
      <c r="M59" s="11">
        <v>16</v>
      </c>
      <c r="N59" s="11">
        <v>12</v>
      </c>
      <c r="O59" s="11">
        <v>2.2999999999999998</v>
      </c>
      <c r="P59" s="11">
        <v>0</v>
      </c>
      <c r="Q59" s="48"/>
    </row>
    <row r="60" spans="1:17" s="30" customFormat="1" ht="21" customHeight="1" x14ac:dyDescent="0.15">
      <c r="A60" s="31" t="s">
        <v>152</v>
      </c>
      <c r="B60" s="210">
        <f>B45+B50+C53+B54+B58+B59</f>
        <v>565</v>
      </c>
      <c r="C60" s="212"/>
      <c r="D60" s="46">
        <f>D45+D50+D53+D54+D58+D59</f>
        <v>9.2999999999999989</v>
      </c>
      <c r="E60" s="46">
        <f t="shared" ref="E60:P60" si="1">E45+E50+E53+E54+E58+E59</f>
        <v>24.7</v>
      </c>
      <c r="F60" s="46">
        <f t="shared" si="1"/>
        <v>67.100000000000009</v>
      </c>
      <c r="G60" s="46">
        <f t="shared" si="1"/>
        <v>528.5</v>
      </c>
      <c r="H60" s="46">
        <f t="shared" si="1"/>
        <v>0.27</v>
      </c>
      <c r="I60" s="46">
        <f t="shared" si="1"/>
        <v>10</v>
      </c>
      <c r="J60" s="46">
        <f t="shared" si="1"/>
        <v>0.09</v>
      </c>
      <c r="K60" s="46">
        <f t="shared" si="1"/>
        <v>1.03</v>
      </c>
      <c r="L60" s="46">
        <f t="shared" si="1"/>
        <v>84.740000000000009</v>
      </c>
      <c r="M60" s="46">
        <f t="shared" si="1"/>
        <v>222.46</v>
      </c>
      <c r="N60" s="46">
        <f t="shared" si="1"/>
        <v>90.2</v>
      </c>
      <c r="O60" s="46">
        <f t="shared" si="1"/>
        <v>8.41</v>
      </c>
      <c r="P60" s="46">
        <f t="shared" si="1"/>
        <v>40</v>
      </c>
      <c r="Q60" s="48"/>
    </row>
    <row r="61" spans="1:17" ht="14.65" customHeight="1" x14ac:dyDescent="0.15">
      <c r="A61" s="203"/>
      <c r="B61" s="203"/>
      <c r="C61" s="203"/>
      <c r="D61" s="14"/>
      <c r="E61" s="14"/>
      <c r="F61" s="14"/>
      <c r="G61" s="15"/>
      <c r="H61" s="7"/>
      <c r="I61" s="7"/>
      <c r="J61" s="7"/>
      <c r="K61" s="7"/>
      <c r="L61" s="7"/>
      <c r="M61" s="7"/>
      <c r="N61" s="7"/>
      <c r="O61" s="7"/>
      <c r="P61" s="7"/>
      <c r="Q61" s="7"/>
    </row>
    <row r="62" spans="1:17" ht="14.1" customHeight="1" x14ac:dyDescent="0.15">
      <c r="A62" s="33" t="s">
        <v>0</v>
      </c>
      <c r="F62" s="204"/>
      <c r="G62" s="204"/>
    </row>
    <row r="63" spans="1:17" ht="14.1" customHeight="1" x14ac:dyDescent="0.15">
      <c r="F63" s="196"/>
      <c r="G63" s="196"/>
    </row>
    <row r="64" spans="1:17" ht="21.2" customHeight="1" x14ac:dyDescent="0.15">
      <c r="A64" s="204" t="s">
        <v>59</v>
      </c>
      <c r="B64" s="204"/>
      <c r="C64" s="204"/>
      <c r="D64" s="204"/>
      <c r="E64" s="204"/>
      <c r="F64" s="204"/>
      <c r="G64" s="204"/>
    </row>
    <row r="65" spans="1:21" ht="7.15" customHeight="1" x14ac:dyDescent="0.15"/>
    <row r="66" spans="1:21" ht="21.2" customHeight="1" x14ac:dyDescent="0.15">
      <c r="A66" s="198" t="s">
        <v>2</v>
      </c>
      <c r="B66" s="198" t="s">
        <v>3</v>
      </c>
      <c r="C66" s="198"/>
      <c r="D66" s="198" t="s">
        <v>4</v>
      </c>
      <c r="E66" s="198"/>
      <c r="F66" s="198"/>
      <c r="G66" s="198" t="s">
        <v>125</v>
      </c>
      <c r="H66" s="199" t="s">
        <v>126</v>
      </c>
      <c r="I66" s="200"/>
      <c r="J66" s="200"/>
      <c r="K66" s="200"/>
      <c r="L66" s="199" t="s">
        <v>127</v>
      </c>
      <c r="M66" s="200"/>
      <c r="N66" s="200"/>
      <c r="O66" s="200"/>
      <c r="P66" s="200"/>
      <c r="Q66" s="151" t="s">
        <v>128</v>
      </c>
    </row>
    <row r="67" spans="1:21" ht="28.35" customHeight="1" x14ac:dyDescent="0.15">
      <c r="A67" s="198"/>
      <c r="B67" s="5" t="s">
        <v>5</v>
      </c>
      <c r="C67" s="5" t="s">
        <v>6</v>
      </c>
      <c r="D67" s="5" t="s">
        <v>7</v>
      </c>
      <c r="E67" s="5" t="s">
        <v>8</v>
      </c>
      <c r="F67" s="5" t="s">
        <v>9</v>
      </c>
      <c r="G67" s="198"/>
      <c r="H67" s="6" t="s">
        <v>129</v>
      </c>
      <c r="I67" s="6" t="s">
        <v>130</v>
      </c>
      <c r="J67" s="6" t="s">
        <v>131</v>
      </c>
      <c r="K67" s="6" t="s">
        <v>132</v>
      </c>
      <c r="L67" s="6" t="s">
        <v>133</v>
      </c>
      <c r="M67" s="6" t="s">
        <v>134</v>
      </c>
      <c r="N67" s="6" t="s">
        <v>135</v>
      </c>
      <c r="O67" s="6" t="s">
        <v>136</v>
      </c>
      <c r="P67" s="6" t="s">
        <v>137</v>
      </c>
      <c r="Q67" s="152"/>
    </row>
    <row r="68" spans="1:21" ht="21.2" customHeight="1" x14ac:dyDescent="0.15">
      <c r="A68" s="198" t="s">
        <v>10</v>
      </c>
      <c r="B68" s="198"/>
      <c r="C68" s="198"/>
      <c r="D68" s="198"/>
      <c r="E68" s="198"/>
      <c r="F68" s="198"/>
      <c r="G68" s="205"/>
      <c r="H68" s="7"/>
      <c r="I68" s="7"/>
      <c r="J68" s="7"/>
      <c r="K68" s="7"/>
      <c r="L68" s="7"/>
      <c r="M68" s="7"/>
      <c r="N68" s="7"/>
      <c r="O68" s="7"/>
      <c r="P68" s="7"/>
      <c r="Q68" s="7"/>
    </row>
    <row r="69" spans="1:21" ht="21.2" customHeight="1" x14ac:dyDescent="0.15">
      <c r="A69" s="123" t="s">
        <v>60</v>
      </c>
      <c r="B69" s="178">
        <v>60</v>
      </c>
      <c r="C69" s="175"/>
      <c r="D69" s="5">
        <v>0.4</v>
      </c>
      <c r="E69" s="5">
        <v>3.1</v>
      </c>
      <c r="F69" s="5">
        <v>1.4</v>
      </c>
      <c r="G69" s="43">
        <v>34.6</v>
      </c>
      <c r="H69" s="7"/>
      <c r="I69" s="7"/>
      <c r="J69" s="7"/>
      <c r="K69" s="7"/>
      <c r="L69" s="7"/>
      <c r="M69" s="7"/>
      <c r="N69" s="7"/>
      <c r="O69" s="7"/>
      <c r="P69" s="7"/>
      <c r="Q69" s="7"/>
    </row>
    <row r="70" spans="1:21" ht="14.25" customHeight="1" x14ac:dyDescent="0.15">
      <c r="A70" s="129" t="s">
        <v>236</v>
      </c>
      <c r="B70" s="129" t="s">
        <v>12</v>
      </c>
      <c r="C70" s="129" t="s">
        <v>12</v>
      </c>
      <c r="D70" s="5"/>
      <c r="E70" s="5"/>
      <c r="F70" s="5"/>
      <c r="G70" s="43"/>
      <c r="H70" s="7"/>
      <c r="I70" s="7"/>
      <c r="J70" s="7"/>
      <c r="K70" s="7"/>
      <c r="L70" s="7"/>
      <c r="M70" s="7"/>
      <c r="N70" s="7"/>
      <c r="O70" s="7"/>
      <c r="P70" s="7"/>
      <c r="Q70" s="7"/>
    </row>
    <row r="71" spans="1:21" ht="14.25" customHeight="1" x14ac:dyDescent="0.15">
      <c r="A71" s="129" t="s">
        <v>237</v>
      </c>
      <c r="B71" s="129" t="s">
        <v>12</v>
      </c>
      <c r="C71" s="129" t="s">
        <v>12</v>
      </c>
      <c r="D71" s="5"/>
      <c r="E71" s="5"/>
      <c r="F71" s="5"/>
      <c r="G71" s="43"/>
      <c r="H71" s="7"/>
      <c r="I71" s="7"/>
      <c r="J71" s="7"/>
      <c r="K71" s="7"/>
      <c r="L71" s="7"/>
      <c r="M71" s="7"/>
      <c r="N71" s="7"/>
      <c r="O71" s="7"/>
      <c r="P71" s="7"/>
      <c r="Q71" s="7"/>
    </row>
    <row r="72" spans="1:21" ht="14.25" customHeight="1" x14ac:dyDescent="0.15">
      <c r="A72" s="129" t="s">
        <v>11</v>
      </c>
      <c r="B72" s="129" t="s">
        <v>12</v>
      </c>
      <c r="C72" s="129" t="s">
        <v>12</v>
      </c>
      <c r="D72" s="5"/>
      <c r="E72" s="5"/>
      <c r="F72" s="5"/>
      <c r="G72" s="43"/>
      <c r="H72" s="7"/>
      <c r="I72" s="7"/>
      <c r="J72" s="7"/>
      <c r="K72" s="7"/>
      <c r="L72" s="7"/>
      <c r="M72" s="7"/>
      <c r="N72" s="7"/>
      <c r="O72" s="7"/>
      <c r="P72" s="7"/>
      <c r="Q72" s="7"/>
    </row>
    <row r="73" spans="1:21" ht="14.25" customHeight="1" x14ac:dyDescent="0.15">
      <c r="A73" s="129" t="s">
        <v>17</v>
      </c>
      <c r="B73" s="129" t="s">
        <v>238</v>
      </c>
      <c r="C73" s="129" t="s">
        <v>239</v>
      </c>
      <c r="D73" s="5"/>
      <c r="E73" s="5"/>
      <c r="F73" s="5"/>
      <c r="G73" s="43"/>
      <c r="H73" s="7"/>
      <c r="I73" s="7"/>
      <c r="J73" s="7"/>
      <c r="K73" s="7"/>
      <c r="L73" s="7"/>
      <c r="M73" s="7"/>
      <c r="N73" s="7"/>
      <c r="O73" s="7"/>
      <c r="P73" s="7"/>
      <c r="Q73" s="7"/>
    </row>
    <row r="74" spans="1:21" ht="18" customHeight="1" x14ac:dyDescent="0.15">
      <c r="A74" s="129" t="s">
        <v>21</v>
      </c>
      <c r="B74" s="129" t="s">
        <v>34</v>
      </c>
      <c r="C74" s="129" t="s">
        <v>34</v>
      </c>
      <c r="D74" s="5"/>
      <c r="E74" s="5"/>
      <c r="F74" s="5"/>
      <c r="G74" s="43"/>
      <c r="H74" s="7"/>
      <c r="I74" s="7"/>
      <c r="J74" s="7"/>
      <c r="K74" s="7"/>
      <c r="L74" s="7"/>
      <c r="M74" s="7"/>
      <c r="N74" s="7"/>
      <c r="O74" s="7"/>
      <c r="P74" s="7"/>
      <c r="Q74" s="7"/>
    </row>
    <row r="75" spans="1:21" s="49" customFormat="1" ht="17.25" customHeight="1" x14ac:dyDescent="0.25">
      <c r="A75" s="13" t="s">
        <v>62</v>
      </c>
      <c r="B75" s="169" t="s">
        <v>42</v>
      </c>
      <c r="C75" s="169"/>
      <c r="D75" s="14">
        <v>11.8</v>
      </c>
      <c r="E75" s="14">
        <v>7.8</v>
      </c>
      <c r="F75" s="14">
        <v>9.8000000000000007</v>
      </c>
      <c r="G75" s="15">
        <v>158.4</v>
      </c>
      <c r="H75" s="29">
        <v>0.2</v>
      </c>
      <c r="I75" s="29">
        <v>46.6</v>
      </c>
      <c r="J75" s="29">
        <v>190.7</v>
      </c>
      <c r="K75" s="29">
        <v>0.9</v>
      </c>
      <c r="L75" s="29">
        <v>110.7</v>
      </c>
      <c r="M75" s="29">
        <v>81.3</v>
      </c>
      <c r="N75" s="29">
        <v>36</v>
      </c>
      <c r="O75" s="29">
        <v>1.3</v>
      </c>
      <c r="P75" s="29">
        <v>33.9</v>
      </c>
      <c r="Q75" s="29"/>
    </row>
    <row r="76" spans="1:21" ht="12.2" customHeight="1" x14ac:dyDescent="0.15">
      <c r="A76" s="17" t="s">
        <v>11</v>
      </c>
      <c r="B76" s="18" t="s">
        <v>20</v>
      </c>
      <c r="C76" s="18" t="s">
        <v>20</v>
      </c>
      <c r="D76" s="19"/>
      <c r="E76" s="19"/>
      <c r="F76" s="19"/>
      <c r="G76" s="20"/>
      <c r="H76" s="7"/>
      <c r="I76" s="7"/>
      <c r="J76" s="7"/>
      <c r="K76" s="7"/>
      <c r="L76" s="7"/>
      <c r="M76" s="7"/>
      <c r="N76" s="7"/>
      <c r="O76" s="7"/>
      <c r="P76" s="7"/>
      <c r="Q76" s="7"/>
    </row>
    <row r="77" spans="1:21" ht="12.2" customHeight="1" x14ac:dyDescent="0.15">
      <c r="A77" s="17" t="s">
        <v>63</v>
      </c>
      <c r="B77" s="18" t="s">
        <v>64</v>
      </c>
      <c r="C77" s="18" t="s">
        <v>65</v>
      </c>
      <c r="D77" s="19"/>
      <c r="E77" s="19"/>
      <c r="F77" s="19"/>
      <c r="G77" s="20"/>
      <c r="H77" s="7"/>
      <c r="I77" s="7"/>
      <c r="J77" s="7"/>
      <c r="K77" s="7"/>
      <c r="L77" s="7"/>
      <c r="M77" s="7"/>
      <c r="N77" s="7"/>
      <c r="O77" s="7"/>
      <c r="P77" s="7"/>
      <c r="Q77" s="7"/>
    </row>
    <row r="78" spans="1:21" ht="12.2" customHeight="1" x14ac:dyDescent="0.15">
      <c r="A78" s="17" t="s">
        <v>66</v>
      </c>
      <c r="B78" s="18" t="s">
        <v>67</v>
      </c>
      <c r="C78" s="18" t="s">
        <v>153</v>
      </c>
      <c r="D78" s="19"/>
      <c r="E78" s="19"/>
      <c r="F78" s="19"/>
      <c r="G78" s="20"/>
      <c r="H78" s="7"/>
      <c r="I78" s="7"/>
      <c r="J78" s="7"/>
      <c r="K78" s="7"/>
      <c r="L78" s="7"/>
      <c r="M78" s="7"/>
      <c r="N78" s="7"/>
      <c r="O78" s="7"/>
      <c r="P78" s="7"/>
      <c r="Q78" s="7"/>
    </row>
    <row r="79" spans="1:21" ht="12.2" customHeight="1" x14ac:dyDescent="0.15">
      <c r="A79" s="17" t="s">
        <v>26</v>
      </c>
      <c r="B79" s="18" t="s">
        <v>69</v>
      </c>
      <c r="C79" s="18" t="s">
        <v>118</v>
      </c>
      <c r="D79" s="19"/>
      <c r="E79" s="19"/>
      <c r="F79" s="19"/>
      <c r="G79" s="20"/>
      <c r="H79" s="7"/>
      <c r="I79" s="7"/>
      <c r="J79" s="7"/>
      <c r="K79" s="7"/>
      <c r="L79" s="7"/>
      <c r="M79" s="7"/>
      <c r="N79" s="7"/>
      <c r="O79" s="7"/>
      <c r="P79" s="7"/>
      <c r="Q79" s="7"/>
      <c r="S79" s="131"/>
      <c r="T79" s="132"/>
      <c r="U79" s="132"/>
    </row>
    <row r="80" spans="1:21" ht="12.2" customHeight="1" x14ac:dyDescent="0.15">
      <c r="A80" s="17" t="s">
        <v>70</v>
      </c>
      <c r="B80" s="18" t="s">
        <v>71</v>
      </c>
      <c r="C80" s="18" t="s">
        <v>154</v>
      </c>
      <c r="D80" s="19"/>
      <c r="E80" s="19"/>
      <c r="F80" s="19"/>
      <c r="G80" s="20"/>
      <c r="H80" s="7"/>
      <c r="I80" s="7"/>
      <c r="J80" s="7"/>
      <c r="K80" s="7"/>
      <c r="L80" s="7"/>
      <c r="M80" s="7"/>
      <c r="N80" s="7"/>
      <c r="O80" s="7"/>
      <c r="P80" s="7"/>
      <c r="Q80" s="7"/>
      <c r="S80" s="131"/>
      <c r="T80" s="132"/>
      <c r="U80" s="132"/>
    </row>
    <row r="81" spans="1:21" ht="12.2" customHeight="1" x14ac:dyDescent="0.15">
      <c r="A81" s="17" t="s">
        <v>72</v>
      </c>
      <c r="B81" s="18" t="s">
        <v>57</v>
      </c>
      <c r="C81" s="18" t="s">
        <v>57</v>
      </c>
      <c r="D81" s="19"/>
      <c r="E81" s="19"/>
      <c r="F81" s="19"/>
      <c r="G81" s="20"/>
      <c r="H81" s="7"/>
      <c r="I81" s="7"/>
      <c r="J81" s="7"/>
      <c r="K81" s="7"/>
      <c r="L81" s="7"/>
      <c r="M81" s="7"/>
      <c r="N81" s="7"/>
      <c r="O81" s="7"/>
      <c r="P81" s="7"/>
      <c r="Q81" s="7"/>
      <c r="S81" s="131"/>
      <c r="T81" s="132"/>
      <c r="U81" s="132"/>
    </row>
    <row r="82" spans="1:21" ht="21" customHeight="1" x14ac:dyDescent="0.15">
      <c r="A82" s="17" t="s">
        <v>21</v>
      </c>
      <c r="B82" s="18" t="s">
        <v>61</v>
      </c>
      <c r="C82" s="18" t="s">
        <v>61</v>
      </c>
      <c r="D82" s="19"/>
      <c r="E82" s="19"/>
      <c r="F82" s="19"/>
      <c r="G82" s="20"/>
      <c r="H82" s="7"/>
      <c r="I82" s="7"/>
      <c r="J82" s="7"/>
      <c r="K82" s="7"/>
      <c r="L82" s="7"/>
      <c r="M82" s="7"/>
      <c r="N82" s="7"/>
      <c r="O82" s="7"/>
      <c r="P82" s="7"/>
      <c r="Q82" s="7"/>
      <c r="S82" s="131"/>
      <c r="T82" s="132"/>
      <c r="U82" s="132"/>
    </row>
    <row r="83" spans="1:21" ht="21" customHeight="1" x14ac:dyDescent="0.15">
      <c r="A83" s="17" t="s">
        <v>32</v>
      </c>
      <c r="B83" s="18" t="s">
        <v>73</v>
      </c>
      <c r="C83" s="18" t="s">
        <v>73</v>
      </c>
      <c r="D83" s="19"/>
      <c r="E83" s="19"/>
      <c r="F83" s="19"/>
      <c r="G83" s="20"/>
      <c r="H83" s="7"/>
      <c r="I83" s="7"/>
      <c r="J83" s="7"/>
      <c r="K83" s="7"/>
      <c r="L83" s="7"/>
      <c r="M83" s="7"/>
      <c r="N83" s="7"/>
      <c r="O83" s="7"/>
      <c r="P83" s="7"/>
      <c r="Q83" s="7"/>
      <c r="S83" s="131"/>
      <c r="T83" s="132"/>
      <c r="U83" s="132"/>
    </row>
    <row r="84" spans="1:21" ht="17.25" customHeight="1" x14ac:dyDescent="0.15">
      <c r="A84" s="13" t="s">
        <v>155</v>
      </c>
      <c r="B84" s="169" t="s">
        <v>42</v>
      </c>
      <c r="C84" s="169"/>
      <c r="D84" s="14">
        <v>0.2</v>
      </c>
      <c r="E84" s="14">
        <v>1</v>
      </c>
      <c r="F84" s="14">
        <v>12.5</v>
      </c>
      <c r="G84" s="15">
        <v>51.5</v>
      </c>
      <c r="H84" s="29">
        <v>0.02</v>
      </c>
      <c r="I84" s="29">
        <v>0.1</v>
      </c>
      <c r="J84" s="29">
        <v>0.2</v>
      </c>
      <c r="K84" s="29">
        <v>0.1</v>
      </c>
      <c r="L84" s="29">
        <v>7</v>
      </c>
      <c r="M84" s="29">
        <v>7</v>
      </c>
      <c r="N84" s="29">
        <v>1</v>
      </c>
      <c r="O84" s="29">
        <v>0</v>
      </c>
      <c r="P84" s="29">
        <v>0</v>
      </c>
      <c r="Q84" s="7"/>
      <c r="S84" s="133"/>
      <c r="T84" s="133"/>
      <c r="U84" s="133"/>
    </row>
    <row r="85" spans="1:21" ht="11.25" customHeight="1" x14ac:dyDescent="0.15">
      <c r="A85" s="17" t="s">
        <v>108</v>
      </c>
      <c r="B85" s="18" t="s">
        <v>156</v>
      </c>
      <c r="C85" s="18" t="s">
        <v>157</v>
      </c>
      <c r="D85" s="19"/>
      <c r="E85" s="19"/>
      <c r="F85" s="19"/>
      <c r="G85" s="20"/>
      <c r="H85" s="7"/>
      <c r="I85" s="7"/>
      <c r="J85" s="7"/>
      <c r="K85" s="7"/>
      <c r="L85" s="7"/>
      <c r="M85" s="7"/>
      <c r="N85" s="7"/>
      <c r="O85" s="7"/>
      <c r="P85" s="7"/>
      <c r="Q85" s="7"/>
    </row>
    <row r="86" spans="1:21" ht="12.2" customHeight="1" x14ac:dyDescent="0.15">
      <c r="A86" s="17" t="s">
        <v>36</v>
      </c>
      <c r="B86" s="18" t="s">
        <v>158</v>
      </c>
      <c r="C86" s="18" t="s">
        <v>158</v>
      </c>
      <c r="D86" s="19"/>
      <c r="E86" s="19"/>
      <c r="F86" s="19"/>
      <c r="G86" s="20"/>
      <c r="H86" s="7"/>
      <c r="I86" s="7"/>
      <c r="J86" s="7"/>
      <c r="K86" s="7"/>
      <c r="L86" s="7"/>
      <c r="M86" s="7"/>
      <c r="N86" s="7"/>
      <c r="O86" s="7"/>
      <c r="P86" s="7"/>
      <c r="Q86" s="7"/>
    </row>
    <row r="87" spans="1:21" ht="12.2" customHeight="1" x14ac:dyDescent="0.15">
      <c r="A87" s="17" t="s">
        <v>46</v>
      </c>
      <c r="B87" s="18">
        <v>10</v>
      </c>
      <c r="C87" s="18">
        <v>10</v>
      </c>
      <c r="D87" s="19"/>
      <c r="E87" s="19"/>
      <c r="F87" s="19"/>
      <c r="G87" s="20"/>
      <c r="H87" s="7"/>
      <c r="I87" s="7"/>
      <c r="J87" s="7"/>
      <c r="K87" s="7"/>
      <c r="L87" s="7"/>
      <c r="M87" s="7"/>
      <c r="N87" s="7"/>
      <c r="O87" s="7"/>
      <c r="P87" s="7"/>
      <c r="Q87" s="7"/>
    </row>
    <row r="88" spans="1:21" ht="12.2" customHeight="1" x14ac:dyDescent="0.15">
      <c r="A88" s="17" t="s">
        <v>111</v>
      </c>
      <c r="B88" s="18">
        <v>9</v>
      </c>
      <c r="C88" s="18">
        <v>9</v>
      </c>
      <c r="D88" s="19"/>
      <c r="E88" s="19"/>
      <c r="F88" s="19"/>
      <c r="G88" s="20"/>
      <c r="H88" s="7"/>
      <c r="I88" s="7"/>
      <c r="J88" s="7"/>
      <c r="K88" s="7"/>
      <c r="L88" s="7"/>
      <c r="M88" s="7"/>
      <c r="N88" s="7"/>
      <c r="O88" s="7"/>
      <c r="P88" s="7"/>
      <c r="Q88" s="7"/>
    </row>
    <row r="89" spans="1:21" ht="15.75" customHeight="1" x14ac:dyDescent="0.15">
      <c r="A89" s="8" t="s">
        <v>144</v>
      </c>
      <c r="B89" s="182">
        <v>20</v>
      </c>
      <c r="C89" s="183"/>
      <c r="D89" s="22">
        <v>1.7</v>
      </c>
      <c r="E89" s="22">
        <v>0.7</v>
      </c>
      <c r="F89" s="22">
        <v>9.6999999999999993</v>
      </c>
      <c r="G89" s="23">
        <v>51.8</v>
      </c>
      <c r="H89" s="24">
        <v>0.08</v>
      </c>
      <c r="I89" s="24">
        <v>0.08</v>
      </c>
      <c r="J89" s="24">
        <v>0</v>
      </c>
      <c r="K89" s="24">
        <v>0</v>
      </c>
      <c r="L89" s="24">
        <v>14.6</v>
      </c>
      <c r="M89" s="24">
        <v>25</v>
      </c>
      <c r="N89" s="24">
        <v>8</v>
      </c>
      <c r="O89" s="24">
        <v>0.56000000000000005</v>
      </c>
      <c r="P89" s="24">
        <v>0</v>
      </c>
      <c r="Q89" s="25"/>
    </row>
    <row r="90" spans="1:21" ht="16.5" customHeight="1" x14ac:dyDescent="0.15">
      <c r="A90" s="26" t="s">
        <v>38</v>
      </c>
      <c r="B90" s="208">
        <v>45</v>
      </c>
      <c r="C90" s="209"/>
      <c r="D90" s="9">
        <v>3.5</v>
      </c>
      <c r="E90" s="9">
        <v>0.3</v>
      </c>
      <c r="F90" s="9">
        <v>12.6</v>
      </c>
      <c r="G90" s="10">
        <v>51.8</v>
      </c>
      <c r="H90" s="27">
        <v>0.12</v>
      </c>
      <c r="I90" s="27">
        <v>0.06</v>
      </c>
      <c r="J90" s="27">
        <v>0</v>
      </c>
      <c r="K90" s="27">
        <v>0</v>
      </c>
      <c r="L90" s="27">
        <v>37.5</v>
      </c>
      <c r="M90" s="27">
        <v>38.700000000000003</v>
      </c>
      <c r="N90" s="27">
        <v>12.3</v>
      </c>
      <c r="O90" s="27">
        <v>1.1000000000000001</v>
      </c>
      <c r="P90" s="27">
        <v>0</v>
      </c>
      <c r="Q90" s="25"/>
    </row>
    <row r="91" spans="1:21" s="30" customFormat="1" ht="14.65" customHeight="1" x14ac:dyDescent="0.15">
      <c r="A91" s="13" t="s">
        <v>74</v>
      </c>
      <c r="B91" s="169">
        <v>100</v>
      </c>
      <c r="C91" s="169"/>
      <c r="D91" s="5">
        <v>0.6</v>
      </c>
      <c r="E91" s="43">
        <v>0.2</v>
      </c>
      <c r="F91" s="35">
        <v>12.9</v>
      </c>
      <c r="G91" s="36">
        <v>56</v>
      </c>
      <c r="H91" s="29">
        <v>0.02</v>
      </c>
      <c r="I91" s="29">
        <v>5</v>
      </c>
      <c r="J91" s="29">
        <v>0</v>
      </c>
      <c r="K91" s="29">
        <v>0.1</v>
      </c>
      <c r="L91" s="29">
        <v>19</v>
      </c>
      <c r="M91" s="29">
        <v>16</v>
      </c>
      <c r="N91" s="29">
        <v>12</v>
      </c>
      <c r="O91" s="29">
        <v>2.2999999999999998</v>
      </c>
      <c r="P91" s="29">
        <v>0</v>
      </c>
      <c r="Q91" s="29"/>
    </row>
    <row r="92" spans="1:21" s="30" customFormat="1" ht="24.75" customHeight="1" x14ac:dyDescent="0.15">
      <c r="A92" s="31" t="s">
        <v>145</v>
      </c>
      <c r="B92" s="210">
        <f>B75+B84+B89+B91+B90</f>
        <v>565</v>
      </c>
      <c r="C92" s="175"/>
      <c r="D92" s="46">
        <f>D75+D84+D89+D91+D90</f>
        <v>17.799999999999997</v>
      </c>
      <c r="E92" s="46">
        <f t="shared" ref="E92:P92" si="2">E75+E84+E89+E91+E90</f>
        <v>10</v>
      </c>
      <c r="F92" s="46">
        <f t="shared" si="2"/>
        <v>57.5</v>
      </c>
      <c r="G92" s="46">
        <f t="shared" si="2"/>
        <v>369.5</v>
      </c>
      <c r="H92" s="46">
        <f t="shared" si="2"/>
        <v>0.44</v>
      </c>
      <c r="I92" s="46">
        <f t="shared" si="2"/>
        <v>51.84</v>
      </c>
      <c r="J92" s="46">
        <f t="shared" si="2"/>
        <v>190.89999999999998</v>
      </c>
      <c r="K92" s="46">
        <f t="shared" si="2"/>
        <v>1.1000000000000001</v>
      </c>
      <c r="L92" s="46">
        <f t="shared" si="2"/>
        <v>188.8</v>
      </c>
      <c r="M92" s="46">
        <f t="shared" si="2"/>
        <v>168</v>
      </c>
      <c r="N92" s="46">
        <f t="shared" si="2"/>
        <v>69.3</v>
      </c>
      <c r="O92" s="46">
        <f t="shared" si="2"/>
        <v>5.26</v>
      </c>
      <c r="P92" s="46">
        <f t="shared" si="2"/>
        <v>33.9</v>
      </c>
      <c r="Q92" s="29"/>
    </row>
    <row r="93" spans="1:21" ht="14.65" customHeight="1" x14ac:dyDescent="0.15">
      <c r="A93" s="203"/>
      <c r="B93" s="203"/>
      <c r="C93" s="203"/>
      <c r="D93" s="14"/>
      <c r="E93" s="14"/>
      <c r="F93" s="14"/>
      <c r="G93" s="15"/>
      <c r="H93" s="7"/>
      <c r="I93" s="7"/>
      <c r="J93" s="7"/>
      <c r="K93" s="7"/>
      <c r="L93" s="7"/>
      <c r="M93" s="7"/>
      <c r="N93" s="7"/>
      <c r="O93" s="7"/>
      <c r="P93" s="7"/>
      <c r="Q93" s="7"/>
    </row>
    <row r="94" spans="1:21" ht="14.1" customHeight="1" x14ac:dyDescent="0.15">
      <c r="A94" s="33" t="s">
        <v>0</v>
      </c>
      <c r="F94" s="204"/>
      <c r="G94" s="204"/>
    </row>
    <row r="95" spans="1:21" ht="14.1" customHeight="1" x14ac:dyDescent="0.15">
      <c r="F95" s="196"/>
      <c r="G95" s="196"/>
    </row>
    <row r="96" spans="1:21" ht="21.2" customHeight="1" x14ac:dyDescent="0.15">
      <c r="A96" s="204" t="s">
        <v>75</v>
      </c>
      <c r="B96" s="204"/>
      <c r="C96" s="204"/>
      <c r="D96" s="204"/>
      <c r="E96" s="204"/>
      <c r="F96" s="204"/>
      <c r="G96" s="204"/>
    </row>
    <row r="97" spans="1:17" ht="7.15" customHeight="1" x14ac:dyDescent="0.15"/>
    <row r="98" spans="1:17" ht="21.2" customHeight="1" x14ac:dyDescent="0.15">
      <c r="A98" s="198" t="s">
        <v>2</v>
      </c>
      <c r="B98" s="198" t="s">
        <v>3</v>
      </c>
      <c r="C98" s="198"/>
      <c r="D98" s="198" t="s">
        <v>4</v>
      </c>
      <c r="E98" s="198"/>
      <c r="F98" s="198"/>
      <c r="G98" s="198" t="s">
        <v>125</v>
      </c>
      <c r="H98" s="199" t="s">
        <v>126</v>
      </c>
      <c r="I98" s="200"/>
      <c r="J98" s="200"/>
      <c r="K98" s="200"/>
      <c r="L98" s="199" t="s">
        <v>127</v>
      </c>
      <c r="M98" s="200"/>
      <c r="N98" s="200"/>
      <c r="O98" s="200"/>
      <c r="P98" s="200"/>
      <c r="Q98" s="151" t="s">
        <v>128</v>
      </c>
    </row>
    <row r="99" spans="1:17" ht="28.35" customHeight="1" x14ac:dyDescent="0.15">
      <c r="A99" s="198"/>
      <c r="B99" s="5" t="s">
        <v>5</v>
      </c>
      <c r="C99" s="5" t="s">
        <v>6</v>
      </c>
      <c r="D99" s="5" t="s">
        <v>7</v>
      </c>
      <c r="E99" s="5" t="s">
        <v>8</v>
      </c>
      <c r="F99" s="5" t="s">
        <v>9</v>
      </c>
      <c r="G99" s="198"/>
      <c r="H99" s="6" t="s">
        <v>129</v>
      </c>
      <c r="I99" s="6" t="s">
        <v>130</v>
      </c>
      <c r="J99" s="6" t="s">
        <v>131</v>
      </c>
      <c r="K99" s="6" t="s">
        <v>132</v>
      </c>
      <c r="L99" s="6" t="s">
        <v>133</v>
      </c>
      <c r="M99" s="6" t="s">
        <v>134</v>
      </c>
      <c r="N99" s="6" t="s">
        <v>135</v>
      </c>
      <c r="O99" s="6" t="s">
        <v>136</v>
      </c>
      <c r="P99" s="6" t="s">
        <v>137</v>
      </c>
      <c r="Q99" s="152"/>
    </row>
    <row r="100" spans="1:17" ht="21.2" customHeight="1" x14ac:dyDescent="0.15">
      <c r="A100" s="198" t="s">
        <v>10</v>
      </c>
      <c r="B100" s="198"/>
      <c r="C100" s="198"/>
      <c r="D100" s="198"/>
      <c r="E100" s="198"/>
      <c r="F100" s="198"/>
      <c r="G100" s="205"/>
      <c r="H100" s="7"/>
      <c r="I100" s="7"/>
      <c r="J100" s="7"/>
      <c r="K100" s="7"/>
      <c r="L100" s="7"/>
      <c r="M100" s="7"/>
      <c r="N100" s="7"/>
      <c r="O100" s="7"/>
      <c r="P100" s="7"/>
      <c r="Q100" s="7"/>
    </row>
    <row r="101" spans="1:17" s="30" customFormat="1" ht="26.45" customHeight="1" x14ac:dyDescent="0.15">
      <c r="A101" s="13" t="s">
        <v>76</v>
      </c>
      <c r="B101" s="178">
        <v>60</v>
      </c>
      <c r="C101" s="175"/>
      <c r="D101" s="14">
        <v>0.7</v>
      </c>
      <c r="E101" s="14">
        <v>2.5</v>
      </c>
      <c r="F101" s="14">
        <v>2.6</v>
      </c>
      <c r="G101" s="15">
        <v>37</v>
      </c>
      <c r="H101" s="29">
        <v>0.04</v>
      </c>
      <c r="I101" s="29">
        <v>15</v>
      </c>
      <c r="J101" s="29">
        <v>80</v>
      </c>
      <c r="K101" s="29">
        <v>0.32</v>
      </c>
      <c r="L101" s="29">
        <v>8</v>
      </c>
      <c r="M101" s="29">
        <v>16</v>
      </c>
      <c r="N101" s="29">
        <v>12</v>
      </c>
      <c r="O101" s="29">
        <v>1</v>
      </c>
      <c r="P101" s="29">
        <v>1.2</v>
      </c>
      <c r="Q101" s="29"/>
    </row>
    <row r="102" spans="1:17" ht="12.2" customHeight="1" x14ac:dyDescent="0.15">
      <c r="A102" s="13" t="s">
        <v>78</v>
      </c>
      <c r="B102" s="169" t="s">
        <v>23</v>
      </c>
      <c r="C102" s="169"/>
      <c r="D102" s="14">
        <v>15.2</v>
      </c>
      <c r="E102" s="14">
        <v>13.1</v>
      </c>
      <c r="F102" s="14">
        <v>2.5</v>
      </c>
      <c r="G102" s="15">
        <v>188.4</v>
      </c>
      <c r="H102" s="29">
        <v>0.04</v>
      </c>
      <c r="I102" s="29">
        <v>0</v>
      </c>
      <c r="J102" s="29">
        <v>36</v>
      </c>
      <c r="K102" s="29">
        <v>2</v>
      </c>
      <c r="L102" s="29">
        <v>31</v>
      </c>
      <c r="M102" s="29">
        <v>158</v>
      </c>
      <c r="N102" s="29">
        <v>19</v>
      </c>
      <c r="O102" s="29">
        <v>2</v>
      </c>
      <c r="P102" s="29">
        <v>143</v>
      </c>
      <c r="Q102" s="7"/>
    </row>
    <row r="103" spans="1:17" ht="12.2" customHeight="1" x14ac:dyDescent="0.15">
      <c r="A103" s="17" t="s">
        <v>63</v>
      </c>
      <c r="B103" s="18" t="s">
        <v>79</v>
      </c>
      <c r="C103" s="18" t="s">
        <v>160</v>
      </c>
      <c r="D103" s="19"/>
      <c r="E103" s="19"/>
      <c r="F103" s="19"/>
      <c r="G103" s="20"/>
      <c r="H103" s="7"/>
      <c r="I103" s="7"/>
      <c r="J103" s="7"/>
      <c r="K103" s="7"/>
      <c r="L103" s="7"/>
      <c r="M103" s="7"/>
      <c r="N103" s="7"/>
      <c r="O103" s="7"/>
      <c r="P103" s="7"/>
      <c r="Q103" s="7"/>
    </row>
    <row r="104" spans="1:17" ht="12.2" customHeight="1" x14ac:dyDescent="0.15">
      <c r="A104" s="17" t="s">
        <v>26</v>
      </c>
      <c r="B104" s="18" t="s">
        <v>119</v>
      </c>
      <c r="C104" s="18" t="s">
        <v>161</v>
      </c>
      <c r="D104" s="19"/>
      <c r="E104" s="19"/>
      <c r="F104" s="19"/>
      <c r="G104" s="20"/>
      <c r="H104" s="7"/>
      <c r="I104" s="7"/>
      <c r="J104" s="7"/>
      <c r="K104" s="7"/>
      <c r="L104" s="7"/>
      <c r="M104" s="7"/>
      <c r="N104" s="7"/>
      <c r="O104" s="7"/>
      <c r="P104" s="7"/>
      <c r="Q104" s="7"/>
    </row>
    <row r="105" spans="1:17" ht="24.75" customHeight="1" x14ac:dyDescent="0.15">
      <c r="A105" s="17" t="s">
        <v>21</v>
      </c>
      <c r="B105" s="18" t="s">
        <v>31</v>
      </c>
      <c r="C105" s="18" t="s">
        <v>31</v>
      </c>
      <c r="D105" s="19"/>
      <c r="E105" s="19"/>
      <c r="F105" s="19"/>
      <c r="G105" s="20"/>
      <c r="H105" s="7"/>
      <c r="I105" s="7"/>
      <c r="J105" s="7"/>
      <c r="K105" s="7"/>
      <c r="L105" s="7"/>
      <c r="M105" s="7"/>
      <c r="N105" s="7"/>
      <c r="O105" s="7"/>
      <c r="P105" s="7"/>
      <c r="Q105" s="7"/>
    </row>
    <row r="106" spans="1:17" ht="12.2" customHeight="1" x14ac:dyDescent="0.15">
      <c r="A106" s="17" t="s">
        <v>35</v>
      </c>
      <c r="B106" s="18" t="s">
        <v>88</v>
      </c>
      <c r="C106" s="18" t="s">
        <v>88</v>
      </c>
      <c r="D106" s="19"/>
      <c r="E106" s="19"/>
      <c r="F106" s="19"/>
      <c r="G106" s="20"/>
      <c r="H106" s="7"/>
      <c r="I106" s="7"/>
      <c r="J106" s="7"/>
      <c r="K106" s="7"/>
      <c r="L106" s="7"/>
      <c r="M106" s="7"/>
      <c r="N106" s="7"/>
      <c r="O106" s="7"/>
      <c r="P106" s="7"/>
      <c r="Q106" s="7"/>
    </row>
    <row r="107" spans="1:17" ht="12.2" customHeight="1" x14ac:dyDescent="0.15">
      <c r="A107" s="17" t="s">
        <v>72</v>
      </c>
      <c r="B107" s="18" t="s">
        <v>50</v>
      </c>
      <c r="C107" s="18" t="s">
        <v>50</v>
      </c>
      <c r="D107" s="19"/>
      <c r="E107" s="19"/>
      <c r="F107" s="19"/>
      <c r="G107" s="20"/>
      <c r="H107" s="7"/>
      <c r="I107" s="7"/>
      <c r="J107" s="7"/>
      <c r="K107" s="7"/>
      <c r="L107" s="7"/>
      <c r="M107" s="7"/>
      <c r="N107" s="7"/>
      <c r="O107" s="7"/>
      <c r="P107" s="7"/>
      <c r="Q107" s="7"/>
    </row>
    <row r="108" spans="1:17" ht="12.2" customHeight="1" x14ac:dyDescent="0.15">
      <c r="A108" s="17" t="s">
        <v>11</v>
      </c>
      <c r="B108" s="18" t="s">
        <v>45</v>
      </c>
      <c r="C108" s="18" t="s">
        <v>45</v>
      </c>
      <c r="D108" s="19"/>
      <c r="E108" s="19"/>
      <c r="F108" s="19"/>
      <c r="G108" s="20"/>
      <c r="H108" s="7"/>
      <c r="I108" s="7"/>
      <c r="J108" s="7"/>
      <c r="K108" s="7"/>
      <c r="L108" s="7"/>
      <c r="M108" s="7"/>
      <c r="N108" s="7"/>
      <c r="O108" s="7"/>
      <c r="P108" s="7"/>
      <c r="Q108" s="7"/>
    </row>
    <row r="109" spans="1:17" ht="24.75" customHeight="1" x14ac:dyDescent="0.15">
      <c r="A109" s="13" t="s">
        <v>80</v>
      </c>
      <c r="B109" s="169" t="s">
        <v>28</v>
      </c>
      <c r="C109" s="169"/>
      <c r="D109" s="14">
        <v>4.5999999999999996</v>
      </c>
      <c r="E109" s="14">
        <v>12.4</v>
      </c>
      <c r="F109" s="14">
        <v>26.4</v>
      </c>
      <c r="G109" s="15">
        <v>234.6</v>
      </c>
      <c r="H109" s="29">
        <v>7.0000000000000007E-2</v>
      </c>
      <c r="I109" s="29">
        <v>12</v>
      </c>
      <c r="J109" s="29">
        <v>91</v>
      </c>
      <c r="K109" s="29">
        <v>0.9</v>
      </c>
      <c r="L109" s="29">
        <v>60</v>
      </c>
      <c r="M109" s="29">
        <v>69</v>
      </c>
      <c r="N109" s="29">
        <v>29</v>
      </c>
      <c r="O109" s="29">
        <v>0</v>
      </c>
      <c r="P109" s="29">
        <v>25.4</v>
      </c>
      <c r="Q109" s="7"/>
    </row>
    <row r="110" spans="1:17" ht="22.5" customHeight="1" x14ac:dyDescent="0.15">
      <c r="A110" s="17" t="s">
        <v>32</v>
      </c>
      <c r="B110" s="18" t="s">
        <v>25</v>
      </c>
      <c r="C110" s="18" t="s">
        <v>25</v>
      </c>
      <c r="D110" s="19"/>
      <c r="E110" s="19"/>
      <c r="F110" s="19"/>
      <c r="G110" s="20"/>
      <c r="H110" s="7"/>
      <c r="I110" s="7"/>
      <c r="J110" s="7"/>
      <c r="K110" s="7"/>
      <c r="L110" s="7"/>
      <c r="M110" s="7"/>
      <c r="N110" s="7"/>
      <c r="O110" s="7"/>
      <c r="P110" s="7"/>
      <c r="Q110" s="7"/>
    </row>
    <row r="111" spans="1:17" ht="14.25" customHeight="1" x14ac:dyDescent="0.15">
      <c r="A111" s="17" t="s">
        <v>29</v>
      </c>
      <c r="B111" s="18" t="s">
        <v>162</v>
      </c>
      <c r="C111" s="18" t="s">
        <v>82</v>
      </c>
      <c r="D111" s="19"/>
      <c r="E111" s="19"/>
      <c r="F111" s="19"/>
      <c r="G111" s="20"/>
      <c r="H111" s="7"/>
      <c r="I111" s="7"/>
      <c r="J111" s="7"/>
      <c r="K111" s="7"/>
      <c r="L111" s="7"/>
      <c r="M111" s="7"/>
      <c r="N111" s="7"/>
      <c r="O111" s="7"/>
      <c r="P111" s="7"/>
      <c r="Q111" s="7"/>
    </row>
    <row r="112" spans="1:17" s="30" customFormat="1" ht="14.65" customHeight="1" x14ac:dyDescent="0.15">
      <c r="A112" s="17" t="s">
        <v>70</v>
      </c>
      <c r="B112" s="18" t="s">
        <v>52</v>
      </c>
      <c r="C112" s="18" t="s">
        <v>83</v>
      </c>
      <c r="D112" s="19"/>
      <c r="E112" s="19"/>
      <c r="F112" s="19"/>
      <c r="G112" s="20"/>
      <c r="H112" s="7"/>
      <c r="I112" s="7"/>
      <c r="J112" s="7"/>
      <c r="K112" s="7"/>
      <c r="L112" s="7"/>
      <c r="M112" s="7"/>
      <c r="N112" s="7"/>
      <c r="O112" s="7"/>
      <c r="P112" s="7"/>
      <c r="Q112" s="29"/>
    </row>
    <row r="113" spans="1:17" s="30" customFormat="1" ht="14.65" customHeight="1" x14ac:dyDescent="0.15">
      <c r="A113" s="17" t="s">
        <v>26</v>
      </c>
      <c r="B113" s="18" t="s">
        <v>84</v>
      </c>
      <c r="C113" s="18" t="s">
        <v>85</v>
      </c>
      <c r="D113" s="19"/>
      <c r="E113" s="19"/>
      <c r="F113" s="19"/>
      <c r="G113" s="20"/>
      <c r="H113" s="7"/>
      <c r="I113" s="7"/>
      <c r="J113" s="7"/>
      <c r="K113" s="7"/>
      <c r="L113" s="7"/>
      <c r="M113" s="7"/>
      <c r="N113" s="7"/>
      <c r="O113" s="7"/>
      <c r="P113" s="7"/>
      <c r="Q113" s="29"/>
    </row>
    <row r="114" spans="1:17" s="30" customFormat="1" ht="27" customHeight="1" x14ac:dyDescent="0.15">
      <c r="A114" s="17" t="s">
        <v>21</v>
      </c>
      <c r="B114" s="18" t="s">
        <v>68</v>
      </c>
      <c r="C114" s="18" t="s">
        <v>68</v>
      </c>
      <c r="D114" s="19"/>
      <c r="E114" s="19"/>
      <c r="F114" s="19"/>
      <c r="G114" s="20"/>
      <c r="H114" s="7"/>
      <c r="I114" s="7"/>
      <c r="J114" s="7"/>
      <c r="K114" s="7"/>
      <c r="L114" s="7"/>
      <c r="M114" s="7"/>
      <c r="N114" s="7"/>
      <c r="O114" s="7"/>
      <c r="P114" s="7"/>
      <c r="Q114" s="29"/>
    </row>
    <row r="115" spans="1:17" s="30" customFormat="1" ht="14.65" customHeight="1" x14ac:dyDescent="0.15">
      <c r="A115" s="13" t="s">
        <v>86</v>
      </c>
      <c r="B115" s="169" t="s">
        <v>42</v>
      </c>
      <c r="C115" s="169"/>
      <c r="D115" s="14">
        <v>0.2</v>
      </c>
      <c r="E115" s="14">
        <v>0</v>
      </c>
      <c r="F115" s="14">
        <v>6.4</v>
      </c>
      <c r="G115" s="15">
        <v>26.4</v>
      </c>
      <c r="H115" s="29">
        <v>0</v>
      </c>
      <c r="I115" s="29">
        <v>0</v>
      </c>
      <c r="J115" s="29">
        <v>0</v>
      </c>
      <c r="K115" s="29">
        <v>0.1</v>
      </c>
      <c r="L115" s="29">
        <v>4</v>
      </c>
      <c r="M115" s="29">
        <v>7</v>
      </c>
      <c r="N115" s="29">
        <v>4</v>
      </c>
      <c r="O115" s="29">
        <v>1</v>
      </c>
      <c r="P115" s="29">
        <v>0</v>
      </c>
      <c r="Q115" s="29"/>
    </row>
    <row r="116" spans="1:17" s="30" customFormat="1" ht="14.65" customHeight="1" x14ac:dyDescent="0.15">
      <c r="A116" s="17" t="s">
        <v>87</v>
      </c>
      <c r="B116" s="18" t="s">
        <v>45</v>
      </c>
      <c r="C116" s="18" t="s">
        <v>45</v>
      </c>
      <c r="D116" s="19"/>
      <c r="E116" s="19"/>
      <c r="F116" s="19"/>
      <c r="G116" s="20"/>
      <c r="H116" s="7"/>
      <c r="I116" s="7"/>
      <c r="J116" s="7"/>
      <c r="K116" s="7"/>
      <c r="L116" s="7"/>
      <c r="M116" s="7"/>
      <c r="N116" s="7"/>
      <c r="O116" s="7"/>
      <c r="P116" s="7"/>
      <c r="Q116" s="29"/>
    </row>
    <row r="117" spans="1:17" s="30" customFormat="1" ht="14.65" customHeight="1" x14ac:dyDescent="0.15">
      <c r="A117" s="17" t="s">
        <v>36</v>
      </c>
      <c r="B117" s="18" t="s">
        <v>47</v>
      </c>
      <c r="C117" s="18" t="s">
        <v>47</v>
      </c>
      <c r="D117" s="19"/>
      <c r="E117" s="19"/>
      <c r="F117" s="19"/>
      <c r="G117" s="20"/>
      <c r="H117" s="7"/>
      <c r="I117" s="7"/>
      <c r="J117" s="7"/>
      <c r="K117" s="7"/>
      <c r="L117" s="7"/>
      <c r="M117" s="7"/>
      <c r="N117" s="7"/>
      <c r="O117" s="7"/>
      <c r="P117" s="7"/>
      <c r="Q117" s="29"/>
    </row>
    <row r="118" spans="1:17" s="30" customFormat="1" ht="14.65" customHeight="1" x14ac:dyDescent="0.15">
      <c r="A118" s="17" t="s">
        <v>46</v>
      </c>
      <c r="B118" s="18">
        <v>10</v>
      </c>
      <c r="C118" s="18">
        <v>10</v>
      </c>
      <c r="D118" s="19"/>
      <c r="E118" s="19"/>
      <c r="F118" s="19"/>
      <c r="G118" s="20"/>
      <c r="H118" s="7"/>
      <c r="I118" s="7"/>
      <c r="J118" s="7"/>
      <c r="K118" s="7"/>
      <c r="L118" s="7"/>
      <c r="M118" s="7"/>
      <c r="N118" s="7"/>
      <c r="O118" s="7"/>
      <c r="P118" s="7"/>
      <c r="Q118" s="29"/>
    </row>
    <row r="119" spans="1:17" ht="17.25" customHeight="1" x14ac:dyDescent="0.15">
      <c r="A119" s="8" t="s">
        <v>144</v>
      </c>
      <c r="B119" s="182">
        <v>20</v>
      </c>
      <c r="C119" s="183"/>
      <c r="D119" s="22">
        <v>1.7</v>
      </c>
      <c r="E119" s="22">
        <v>0.7</v>
      </c>
      <c r="F119" s="22">
        <v>9.6999999999999993</v>
      </c>
      <c r="G119" s="23">
        <v>51.8</v>
      </c>
      <c r="H119" s="24">
        <v>0.08</v>
      </c>
      <c r="I119" s="24">
        <v>0.08</v>
      </c>
      <c r="J119" s="24">
        <v>0</v>
      </c>
      <c r="K119" s="24">
        <v>0</v>
      </c>
      <c r="L119" s="24">
        <v>14.6</v>
      </c>
      <c r="M119" s="24">
        <v>25</v>
      </c>
      <c r="N119" s="24">
        <v>8</v>
      </c>
      <c r="O119" s="24">
        <v>0.56000000000000005</v>
      </c>
      <c r="P119" s="24">
        <v>0</v>
      </c>
      <c r="Q119" s="25"/>
    </row>
    <row r="120" spans="1:17" ht="12.2" customHeight="1" x14ac:dyDescent="0.15">
      <c r="A120" s="26" t="s">
        <v>38</v>
      </c>
      <c r="B120" s="208">
        <v>30</v>
      </c>
      <c r="C120" s="209"/>
      <c r="D120" s="9">
        <v>3.2</v>
      </c>
      <c r="E120" s="9">
        <v>1.4</v>
      </c>
      <c r="F120" s="9">
        <v>14.3</v>
      </c>
      <c r="G120" s="10">
        <v>82.2</v>
      </c>
      <c r="H120" s="27">
        <v>0.12</v>
      </c>
      <c r="I120" s="27">
        <v>0.06</v>
      </c>
      <c r="J120" s="27">
        <v>0</v>
      </c>
      <c r="K120" s="27">
        <v>0</v>
      </c>
      <c r="L120" s="27">
        <v>37.5</v>
      </c>
      <c r="M120" s="27">
        <v>38.700000000000003</v>
      </c>
      <c r="N120" s="27">
        <v>12.3</v>
      </c>
      <c r="O120" s="27">
        <v>1.1000000000000001</v>
      </c>
      <c r="P120" s="27">
        <v>0</v>
      </c>
      <c r="Q120" s="25"/>
    </row>
    <row r="121" spans="1:17" s="30" customFormat="1" ht="22.5" customHeight="1" x14ac:dyDescent="0.15">
      <c r="A121" s="31" t="s">
        <v>152</v>
      </c>
      <c r="B121" s="210">
        <f>B101+B102+B109+B115+B119+B120</f>
        <v>560</v>
      </c>
      <c r="C121" s="175"/>
      <c r="D121" s="46">
        <f>D101+D102+D109+D115+D119+D120</f>
        <v>25.599999999999998</v>
      </c>
      <c r="E121" s="46">
        <f t="shared" ref="E121:P121" si="3">E101+E102+E109+E115+E119+E120</f>
        <v>30.099999999999998</v>
      </c>
      <c r="F121" s="46">
        <f t="shared" si="3"/>
        <v>61.899999999999991</v>
      </c>
      <c r="G121" s="46">
        <f t="shared" si="3"/>
        <v>620.4</v>
      </c>
      <c r="H121" s="46">
        <f t="shared" si="3"/>
        <v>0.35000000000000003</v>
      </c>
      <c r="I121" s="46">
        <f t="shared" si="3"/>
        <v>27.139999999999997</v>
      </c>
      <c r="J121" s="46">
        <f t="shared" si="3"/>
        <v>207</v>
      </c>
      <c r="K121" s="46">
        <f t="shared" si="3"/>
        <v>3.32</v>
      </c>
      <c r="L121" s="46">
        <f t="shared" si="3"/>
        <v>155.1</v>
      </c>
      <c r="M121" s="46">
        <f t="shared" si="3"/>
        <v>313.7</v>
      </c>
      <c r="N121" s="46">
        <f t="shared" si="3"/>
        <v>84.3</v>
      </c>
      <c r="O121" s="46">
        <f t="shared" si="3"/>
        <v>5.66</v>
      </c>
      <c r="P121" s="46">
        <f t="shared" si="3"/>
        <v>169.6</v>
      </c>
      <c r="Q121" s="29"/>
    </row>
    <row r="122" spans="1:17" ht="14.65" customHeight="1" x14ac:dyDescent="0.15">
      <c r="A122" s="203"/>
      <c r="B122" s="203"/>
      <c r="C122" s="203"/>
      <c r="D122" s="14"/>
      <c r="E122" s="14"/>
      <c r="F122" s="14"/>
      <c r="G122" s="15"/>
      <c r="H122" s="7"/>
      <c r="I122" s="7"/>
      <c r="J122" s="7"/>
      <c r="K122" s="7"/>
      <c r="L122" s="7"/>
      <c r="M122" s="7"/>
      <c r="N122" s="7"/>
      <c r="O122" s="7"/>
      <c r="P122" s="7"/>
      <c r="Q122" s="7"/>
    </row>
    <row r="123" spans="1:17" ht="14.1" customHeight="1" x14ac:dyDescent="0.15">
      <c r="A123" s="33" t="s">
        <v>0</v>
      </c>
      <c r="F123" s="204"/>
      <c r="G123" s="204"/>
    </row>
    <row r="124" spans="1:17" ht="14.1" customHeight="1" x14ac:dyDescent="0.15">
      <c r="F124" s="196"/>
      <c r="G124" s="196"/>
    </row>
    <row r="125" spans="1:17" ht="14.1" customHeight="1" x14ac:dyDescent="0.15"/>
    <row r="126" spans="1:17" ht="21.2" customHeight="1" x14ac:dyDescent="0.15">
      <c r="A126" s="204" t="s">
        <v>89</v>
      </c>
      <c r="B126" s="204"/>
      <c r="C126" s="204"/>
      <c r="D126" s="204"/>
      <c r="E126" s="204"/>
      <c r="F126" s="204"/>
      <c r="G126" s="204"/>
    </row>
    <row r="127" spans="1:17" ht="7.15" customHeight="1" x14ac:dyDescent="0.15"/>
    <row r="128" spans="1:17" ht="21.2" customHeight="1" x14ac:dyDescent="0.15">
      <c r="A128" s="198" t="s">
        <v>2</v>
      </c>
      <c r="B128" s="198" t="s">
        <v>3</v>
      </c>
      <c r="C128" s="198"/>
      <c r="D128" s="198" t="s">
        <v>4</v>
      </c>
      <c r="E128" s="198"/>
      <c r="F128" s="198"/>
      <c r="G128" s="198" t="s">
        <v>125</v>
      </c>
      <c r="H128" s="199" t="s">
        <v>126</v>
      </c>
      <c r="I128" s="200"/>
      <c r="J128" s="200"/>
      <c r="K128" s="200"/>
      <c r="L128" s="199" t="s">
        <v>127</v>
      </c>
      <c r="M128" s="200"/>
      <c r="N128" s="200"/>
      <c r="O128" s="200"/>
      <c r="P128" s="200"/>
      <c r="Q128" s="151" t="s">
        <v>128</v>
      </c>
    </row>
    <row r="129" spans="1:17" ht="28.35" customHeight="1" x14ac:dyDescent="0.15">
      <c r="A129" s="198"/>
      <c r="B129" s="5" t="s">
        <v>5</v>
      </c>
      <c r="C129" s="5" t="s">
        <v>6</v>
      </c>
      <c r="D129" s="5" t="s">
        <v>7</v>
      </c>
      <c r="E129" s="5" t="s">
        <v>8</v>
      </c>
      <c r="F129" s="5" t="s">
        <v>9</v>
      </c>
      <c r="G129" s="198"/>
      <c r="H129" s="6" t="s">
        <v>129</v>
      </c>
      <c r="I129" s="6" t="s">
        <v>130</v>
      </c>
      <c r="J129" s="6" t="s">
        <v>131</v>
      </c>
      <c r="K129" s="6" t="s">
        <v>132</v>
      </c>
      <c r="L129" s="6" t="s">
        <v>133</v>
      </c>
      <c r="M129" s="6" t="s">
        <v>134</v>
      </c>
      <c r="N129" s="6" t="s">
        <v>135</v>
      </c>
      <c r="O129" s="6" t="s">
        <v>136</v>
      </c>
      <c r="P129" s="6" t="s">
        <v>137</v>
      </c>
      <c r="Q129" s="152"/>
    </row>
    <row r="130" spans="1:17" ht="21.2" customHeight="1" x14ac:dyDescent="0.15">
      <c r="A130" s="198" t="s">
        <v>10</v>
      </c>
      <c r="B130" s="198"/>
      <c r="C130" s="198"/>
      <c r="D130" s="198"/>
      <c r="E130" s="198"/>
      <c r="F130" s="198"/>
      <c r="G130" s="205"/>
      <c r="H130" s="7"/>
      <c r="I130" s="7"/>
      <c r="J130" s="7"/>
      <c r="K130" s="7"/>
      <c r="L130" s="7"/>
      <c r="M130" s="7"/>
      <c r="N130" s="7"/>
      <c r="O130" s="7"/>
      <c r="P130" s="7"/>
      <c r="Q130" s="7"/>
    </row>
    <row r="131" spans="1:17" s="12" customFormat="1" ht="25.5" customHeight="1" x14ac:dyDescent="0.15">
      <c r="A131" s="13" t="s">
        <v>163</v>
      </c>
      <c r="B131" s="169" t="s">
        <v>42</v>
      </c>
      <c r="C131" s="169"/>
      <c r="D131" s="14">
        <v>5.8</v>
      </c>
      <c r="E131" s="14">
        <v>7.4</v>
      </c>
      <c r="F131" s="14">
        <v>22.8</v>
      </c>
      <c r="G131" s="15">
        <v>182.2</v>
      </c>
      <c r="H131" s="29">
        <v>0.01</v>
      </c>
      <c r="I131" s="29">
        <v>0</v>
      </c>
      <c r="J131" s="29">
        <v>0</v>
      </c>
      <c r="K131" s="29">
        <v>0.23</v>
      </c>
      <c r="L131" s="29">
        <v>7.5</v>
      </c>
      <c r="M131" s="29">
        <v>26.25</v>
      </c>
      <c r="N131" s="29">
        <v>10.5</v>
      </c>
      <c r="O131" s="29">
        <v>0.75</v>
      </c>
      <c r="P131" s="29">
        <v>30.75</v>
      </c>
      <c r="Q131" s="29"/>
    </row>
    <row r="132" spans="1:17" s="50" customFormat="1" ht="12.2" customHeight="1" x14ac:dyDescent="0.15">
      <c r="A132" s="17" t="s">
        <v>117</v>
      </c>
      <c r="B132" s="18" t="s">
        <v>37</v>
      </c>
      <c r="C132" s="18" t="s">
        <v>118</v>
      </c>
      <c r="D132" s="19"/>
      <c r="E132" s="19"/>
      <c r="F132" s="19"/>
      <c r="G132" s="20"/>
      <c r="H132" s="7"/>
      <c r="I132" s="7"/>
      <c r="J132" s="7"/>
      <c r="K132" s="7"/>
      <c r="L132" s="7"/>
      <c r="M132" s="7"/>
      <c r="N132" s="7"/>
      <c r="O132" s="7"/>
      <c r="P132" s="7"/>
      <c r="Q132" s="7"/>
    </row>
    <row r="133" spans="1:17" s="50" customFormat="1" ht="12.2" customHeight="1" x14ac:dyDescent="0.15">
      <c r="A133" s="17" t="s">
        <v>36</v>
      </c>
      <c r="B133" s="18">
        <v>189.9</v>
      </c>
      <c r="C133" s="18">
        <v>189.9</v>
      </c>
      <c r="D133" s="19"/>
      <c r="E133" s="19"/>
      <c r="F133" s="19"/>
      <c r="G133" s="20"/>
      <c r="H133" s="7"/>
      <c r="I133" s="7"/>
      <c r="J133" s="7"/>
      <c r="K133" s="7"/>
      <c r="L133" s="7"/>
      <c r="M133" s="7"/>
      <c r="N133" s="7"/>
      <c r="O133" s="7"/>
      <c r="P133" s="7"/>
      <c r="Q133" s="7"/>
    </row>
    <row r="134" spans="1:17" s="50" customFormat="1" ht="12.2" customHeight="1" x14ac:dyDescent="0.15">
      <c r="A134" s="17" t="s">
        <v>11</v>
      </c>
      <c r="B134" s="18" t="s">
        <v>45</v>
      </c>
      <c r="C134" s="18" t="s">
        <v>45</v>
      </c>
      <c r="D134" s="19"/>
      <c r="E134" s="19"/>
      <c r="F134" s="19"/>
      <c r="G134" s="20"/>
      <c r="H134" s="7"/>
      <c r="I134" s="7"/>
      <c r="J134" s="7"/>
      <c r="K134" s="7"/>
      <c r="L134" s="7"/>
      <c r="M134" s="7"/>
      <c r="N134" s="7"/>
      <c r="O134" s="7"/>
      <c r="P134" s="7"/>
      <c r="Q134" s="7"/>
    </row>
    <row r="135" spans="1:17" s="50" customFormat="1" ht="12.2" customHeight="1" x14ac:dyDescent="0.15">
      <c r="A135" s="17" t="s">
        <v>46</v>
      </c>
      <c r="B135" s="18">
        <v>3</v>
      </c>
      <c r="C135" s="18">
        <v>3</v>
      </c>
      <c r="D135" s="19"/>
      <c r="E135" s="19"/>
      <c r="F135" s="19"/>
      <c r="G135" s="20"/>
      <c r="H135" s="7"/>
      <c r="I135" s="7"/>
      <c r="J135" s="7"/>
      <c r="K135" s="7"/>
      <c r="L135" s="7"/>
      <c r="M135" s="7"/>
      <c r="N135" s="7"/>
      <c r="O135" s="7"/>
      <c r="P135" s="7"/>
      <c r="Q135" s="7"/>
    </row>
    <row r="136" spans="1:17" s="50" customFormat="1" ht="12.2" customHeight="1" x14ac:dyDescent="0.15">
      <c r="A136" s="17" t="s">
        <v>164</v>
      </c>
      <c r="B136" s="18" t="s">
        <v>50</v>
      </c>
      <c r="C136" s="18" t="s">
        <v>50</v>
      </c>
      <c r="D136" s="19"/>
      <c r="E136" s="19"/>
      <c r="F136" s="19"/>
      <c r="G136" s="20"/>
      <c r="H136" s="7"/>
      <c r="I136" s="7"/>
      <c r="J136" s="7"/>
      <c r="K136" s="7"/>
      <c r="L136" s="7"/>
      <c r="M136" s="7"/>
      <c r="N136" s="7"/>
      <c r="O136" s="7"/>
      <c r="P136" s="7"/>
      <c r="Q136" s="7"/>
    </row>
    <row r="137" spans="1:17" s="30" customFormat="1" ht="14.65" customHeight="1" x14ac:dyDescent="0.15">
      <c r="A137" s="13" t="s">
        <v>51</v>
      </c>
      <c r="B137" s="169">
        <v>30</v>
      </c>
      <c r="C137" s="169"/>
      <c r="D137" s="9">
        <v>1.83</v>
      </c>
      <c r="E137" s="9">
        <v>5.64</v>
      </c>
      <c r="F137" s="9">
        <v>12.39</v>
      </c>
      <c r="G137" s="10">
        <v>107.76</v>
      </c>
      <c r="H137" s="11">
        <v>0.03</v>
      </c>
      <c r="I137" s="11">
        <v>0</v>
      </c>
      <c r="J137" s="11">
        <v>0.09</v>
      </c>
      <c r="K137" s="11">
        <v>0.33</v>
      </c>
      <c r="L137" s="11">
        <v>10.74</v>
      </c>
      <c r="M137" s="11">
        <v>26.46</v>
      </c>
      <c r="N137" s="11">
        <v>11.2</v>
      </c>
      <c r="O137" s="11">
        <v>0.81</v>
      </c>
      <c r="P137" s="11">
        <v>0</v>
      </c>
      <c r="Q137" s="29"/>
    </row>
    <row r="138" spans="1:17" ht="22.5" customHeight="1" x14ac:dyDescent="0.15">
      <c r="A138" s="17" t="s">
        <v>32</v>
      </c>
      <c r="B138" s="18">
        <v>5</v>
      </c>
      <c r="C138" s="18">
        <v>5</v>
      </c>
      <c r="D138" s="19"/>
      <c r="E138" s="19"/>
      <c r="F138" s="19"/>
      <c r="G138" s="20"/>
      <c r="H138" s="7"/>
      <c r="I138" s="7"/>
      <c r="J138" s="7"/>
      <c r="K138" s="7"/>
      <c r="L138" s="7"/>
      <c r="M138" s="7"/>
      <c r="N138" s="7"/>
      <c r="O138" s="7"/>
      <c r="P138" s="7"/>
      <c r="Q138" s="7"/>
    </row>
    <row r="139" spans="1:17" ht="12.2" customHeight="1" x14ac:dyDescent="0.15">
      <c r="A139" s="17" t="s">
        <v>27</v>
      </c>
      <c r="B139" s="18"/>
      <c r="C139" s="18">
        <v>25</v>
      </c>
      <c r="D139" s="19"/>
      <c r="E139" s="19"/>
      <c r="F139" s="19"/>
      <c r="G139" s="20"/>
      <c r="H139" s="7"/>
      <c r="I139" s="7"/>
      <c r="J139" s="7"/>
      <c r="K139" s="7"/>
      <c r="L139" s="7"/>
      <c r="M139" s="7"/>
      <c r="N139" s="7"/>
      <c r="O139" s="7"/>
      <c r="P139" s="7"/>
      <c r="Q139" s="7"/>
    </row>
    <row r="140" spans="1:17" ht="17.25" customHeight="1" x14ac:dyDescent="0.15">
      <c r="A140" s="13" t="s">
        <v>54</v>
      </c>
      <c r="B140" s="210">
        <v>20</v>
      </c>
      <c r="C140" s="211"/>
      <c r="D140" s="22">
        <v>1.7</v>
      </c>
      <c r="E140" s="22">
        <v>0.7</v>
      </c>
      <c r="F140" s="22">
        <v>9.6999999999999993</v>
      </c>
      <c r="G140" s="23">
        <v>51.8</v>
      </c>
      <c r="H140" s="24">
        <v>0.08</v>
      </c>
      <c r="I140" s="24">
        <v>0.08</v>
      </c>
      <c r="J140" s="24">
        <v>0</v>
      </c>
      <c r="K140" s="24">
        <v>0</v>
      </c>
      <c r="L140" s="24">
        <v>14.6</v>
      </c>
      <c r="M140" s="24">
        <v>25</v>
      </c>
      <c r="N140" s="24">
        <v>8</v>
      </c>
      <c r="O140" s="24">
        <v>0.56000000000000005</v>
      </c>
      <c r="P140" s="24">
        <v>0</v>
      </c>
      <c r="Q140" s="29"/>
    </row>
    <row r="141" spans="1:17" s="30" customFormat="1" ht="14.65" customHeight="1" x14ac:dyDescent="0.15">
      <c r="A141" s="13" t="s">
        <v>86</v>
      </c>
      <c r="B141" s="169" t="s">
        <v>42</v>
      </c>
      <c r="C141" s="169"/>
      <c r="D141" s="14">
        <v>0.2</v>
      </c>
      <c r="E141" s="14">
        <v>0</v>
      </c>
      <c r="F141" s="14">
        <v>6.4</v>
      </c>
      <c r="G141" s="15">
        <v>26.4</v>
      </c>
      <c r="H141" s="29">
        <v>0</v>
      </c>
      <c r="I141" s="29">
        <v>0</v>
      </c>
      <c r="J141" s="29">
        <v>0</v>
      </c>
      <c r="K141" s="29">
        <v>0.1</v>
      </c>
      <c r="L141" s="29">
        <v>4</v>
      </c>
      <c r="M141" s="29">
        <v>7</v>
      </c>
      <c r="N141" s="29">
        <v>4</v>
      </c>
      <c r="O141" s="29">
        <v>1</v>
      </c>
      <c r="P141" s="29">
        <v>0</v>
      </c>
      <c r="Q141" s="29" t="s">
        <v>150</v>
      </c>
    </row>
    <row r="142" spans="1:17" ht="12.2" customHeight="1" x14ac:dyDescent="0.15">
      <c r="A142" s="17" t="s">
        <v>87</v>
      </c>
      <c r="B142" s="18" t="s">
        <v>45</v>
      </c>
      <c r="C142" s="18" t="s">
        <v>45</v>
      </c>
      <c r="D142" s="19"/>
      <c r="E142" s="19"/>
      <c r="F142" s="19"/>
      <c r="G142" s="20"/>
      <c r="H142" s="7"/>
      <c r="I142" s="7"/>
      <c r="J142" s="7"/>
      <c r="K142" s="7"/>
      <c r="L142" s="7"/>
      <c r="M142" s="7"/>
      <c r="N142" s="7"/>
      <c r="O142" s="7"/>
      <c r="P142" s="7"/>
      <c r="Q142" s="7"/>
    </row>
    <row r="143" spans="1:17" ht="12.2" customHeight="1" x14ac:dyDescent="0.15">
      <c r="A143" s="17" t="s">
        <v>36</v>
      </c>
      <c r="B143" s="18" t="s">
        <v>47</v>
      </c>
      <c r="C143" s="18" t="s">
        <v>47</v>
      </c>
      <c r="D143" s="19"/>
      <c r="E143" s="19"/>
      <c r="F143" s="19"/>
      <c r="G143" s="20"/>
      <c r="H143" s="7"/>
      <c r="I143" s="7"/>
      <c r="J143" s="7"/>
      <c r="K143" s="7"/>
      <c r="L143" s="7"/>
      <c r="M143" s="7"/>
      <c r="N143" s="7"/>
      <c r="O143" s="7"/>
      <c r="P143" s="7"/>
      <c r="Q143" s="7"/>
    </row>
    <row r="144" spans="1:17" ht="12.2" customHeight="1" x14ac:dyDescent="0.15">
      <c r="A144" s="17" t="s">
        <v>46</v>
      </c>
      <c r="B144" s="18" t="s">
        <v>33</v>
      </c>
      <c r="C144" s="18" t="s">
        <v>33</v>
      </c>
      <c r="D144" s="19"/>
      <c r="E144" s="19"/>
      <c r="F144" s="19"/>
      <c r="G144" s="20"/>
      <c r="H144" s="7"/>
      <c r="I144" s="7"/>
      <c r="J144" s="7"/>
      <c r="K144" s="7"/>
      <c r="L144" s="7"/>
      <c r="M144" s="7"/>
      <c r="N144" s="7"/>
      <c r="O144" s="7"/>
      <c r="P144" s="7"/>
      <c r="Q144" s="7"/>
    </row>
    <row r="145" spans="1:17" ht="12.2" customHeight="1" x14ac:dyDescent="0.15">
      <c r="A145" s="8" t="s">
        <v>159</v>
      </c>
      <c r="B145" s="182">
        <v>100</v>
      </c>
      <c r="C145" s="183"/>
      <c r="D145" s="5">
        <v>0.6</v>
      </c>
      <c r="E145" s="43">
        <v>0.2</v>
      </c>
      <c r="F145" s="35">
        <v>12.9</v>
      </c>
      <c r="G145" s="36">
        <v>56</v>
      </c>
      <c r="H145" s="29">
        <v>0.02</v>
      </c>
      <c r="I145" s="29">
        <v>5</v>
      </c>
      <c r="J145" s="29">
        <v>0</v>
      </c>
      <c r="K145" s="29">
        <v>0.1</v>
      </c>
      <c r="L145" s="29">
        <v>19</v>
      </c>
      <c r="M145" s="29">
        <v>16</v>
      </c>
      <c r="N145" s="29">
        <v>12</v>
      </c>
      <c r="O145" s="29">
        <v>2.2999999999999998</v>
      </c>
      <c r="P145" s="29">
        <v>0</v>
      </c>
      <c r="Q145" s="7"/>
    </row>
    <row r="146" spans="1:17" ht="18" customHeight="1" x14ac:dyDescent="0.15">
      <c r="A146" s="8"/>
      <c r="B146" s="182"/>
      <c r="C146" s="183"/>
      <c r="D146" s="5"/>
      <c r="E146" s="43"/>
      <c r="F146" s="59"/>
      <c r="G146" s="124"/>
      <c r="H146" s="125"/>
      <c r="I146" s="125"/>
      <c r="J146" s="125"/>
      <c r="K146" s="125"/>
      <c r="L146" s="125"/>
      <c r="M146" s="125"/>
      <c r="N146" s="125"/>
      <c r="O146" s="125"/>
      <c r="P146" s="125"/>
      <c r="Q146" s="7"/>
    </row>
    <row r="147" spans="1:17" s="30" customFormat="1" ht="22.5" customHeight="1" x14ac:dyDescent="0.15">
      <c r="A147" s="31" t="s">
        <v>145</v>
      </c>
      <c r="B147" s="44"/>
      <c r="C147" s="45">
        <f>SUM(B131+B137+B141+B140+B145)</f>
        <v>550</v>
      </c>
      <c r="D147" s="46">
        <f>SUM(D131+D137+D141+D140+D145)</f>
        <v>10.129999999999999</v>
      </c>
      <c r="E147" s="46">
        <f t="shared" ref="E147:P147" si="4">SUM(E131+E137+E141+E140+E145)</f>
        <v>13.939999999999998</v>
      </c>
      <c r="F147" s="46">
        <f t="shared" si="4"/>
        <v>64.19</v>
      </c>
      <c r="G147" s="46">
        <f t="shared" si="4"/>
        <v>424.15999999999997</v>
      </c>
      <c r="H147" s="46">
        <f t="shared" si="4"/>
        <v>0.13999999999999999</v>
      </c>
      <c r="I147" s="46">
        <f t="shared" si="4"/>
        <v>5.08</v>
      </c>
      <c r="J147" s="46">
        <f t="shared" si="4"/>
        <v>0.09</v>
      </c>
      <c r="K147" s="46">
        <f t="shared" si="4"/>
        <v>0.76</v>
      </c>
      <c r="L147" s="46">
        <f t="shared" si="4"/>
        <v>55.84</v>
      </c>
      <c r="M147" s="46">
        <f t="shared" si="4"/>
        <v>100.71000000000001</v>
      </c>
      <c r="N147" s="46">
        <f t="shared" si="4"/>
        <v>45.7</v>
      </c>
      <c r="O147" s="46">
        <f t="shared" si="4"/>
        <v>5.42</v>
      </c>
      <c r="P147" s="46">
        <f t="shared" si="4"/>
        <v>30.75</v>
      </c>
      <c r="Q147" s="29"/>
    </row>
    <row r="148" spans="1:17" ht="14.65" customHeight="1" x14ac:dyDescent="0.15">
      <c r="A148" s="203"/>
      <c r="B148" s="203"/>
      <c r="C148" s="203"/>
      <c r="D148" s="14"/>
      <c r="E148" s="14"/>
      <c r="F148" s="14"/>
      <c r="G148" s="15"/>
      <c r="H148" s="7"/>
      <c r="I148" s="7"/>
      <c r="J148" s="7"/>
      <c r="K148" s="7"/>
      <c r="L148" s="7"/>
      <c r="M148" s="7"/>
      <c r="N148" s="7"/>
      <c r="O148" s="7"/>
      <c r="P148" s="7"/>
      <c r="Q148" s="7"/>
    </row>
    <row r="149" spans="1:17" ht="14.1" customHeight="1" x14ac:dyDescent="0.15">
      <c r="A149" s="33" t="s">
        <v>0</v>
      </c>
      <c r="F149" s="204"/>
      <c r="G149" s="204"/>
    </row>
    <row r="150" spans="1:17" ht="14.1" customHeight="1" x14ac:dyDescent="0.15">
      <c r="F150" s="196"/>
      <c r="G150" s="196"/>
    </row>
    <row r="151" spans="1:17" ht="14.1" customHeight="1" x14ac:dyDescent="0.15"/>
    <row r="152" spans="1:17" ht="21.2" customHeight="1" x14ac:dyDescent="0.15">
      <c r="A152" s="204" t="s">
        <v>92</v>
      </c>
      <c r="B152" s="204"/>
      <c r="C152" s="204"/>
      <c r="D152" s="204"/>
      <c r="E152" s="204"/>
      <c r="F152" s="204"/>
      <c r="G152" s="204"/>
    </row>
    <row r="153" spans="1:17" ht="7.15" customHeight="1" x14ac:dyDescent="0.15"/>
    <row r="154" spans="1:17" ht="21.2" customHeight="1" x14ac:dyDescent="0.15">
      <c r="A154" s="198" t="s">
        <v>2</v>
      </c>
      <c r="B154" s="198" t="s">
        <v>3</v>
      </c>
      <c r="C154" s="198"/>
      <c r="D154" s="198" t="s">
        <v>4</v>
      </c>
      <c r="E154" s="198"/>
      <c r="F154" s="198"/>
      <c r="G154" s="198" t="s">
        <v>125</v>
      </c>
      <c r="H154" s="199" t="s">
        <v>126</v>
      </c>
      <c r="I154" s="200"/>
      <c r="J154" s="200"/>
      <c r="K154" s="200"/>
      <c r="L154" s="199" t="s">
        <v>127</v>
      </c>
      <c r="M154" s="200"/>
      <c r="N154" s="200"/>
      <c r="O154" s="200"/>
      <c r="P154" s="200"/>
      <c r="Q154" s="151" t="s">
        <v>128</v>
      </c>
    </row>
    <row r="155" spans="1:17" ht="28.35" customHeight="1" x14ac:dyDescent="0.15">
      <c r="A155" s="198"/>
      <c r="B155" s="5" t="s">
        <v>5</v>
      </c>
      <c r="C155" s="5" t="s">
        <v>6</v>
      </c>
      <c r="D155" s="5" t="s">
        <v>7</v>
      </c>
      <c r="E155" s="5" t="s">
        <v>8</v>
      </c>
      <c r="F155" s="5" t="s">
        <v>9</v>
      </c>
      <c r="G155" s="198"/>
      <c r="H155" s="6" t="s">
        <v>129</v>
      </c>
      <c r="I155" s="6" t="s">
        <v>130</v>
      </c>
      <c r="J155" s="6" t="s">
        <v>131</v>
      </c>
      <c r="K155" s="6" t="s">
        <v>132</v>
      </c>
      <c r="L155" s="6" t="s">
        <v>133</v>
      </c>
      <c r="M155" s="6" t="s">
        <v>134</v>
      </c>
      <c r="N155" s="6" t="s">
        <v>135</v>
      </c>
      <c r="O155" s="6" t="s">
        <v>136</v>
      </c>
      <c r="P155" s="6" t="s">
        <v>137</v>
      </c>
      <c r="Q155" s="152"/>
    </row>
    <row r="156" spans="1:17" ht="21.2" customHeight="1" x14ac:dyDescent="0.15">
      <c r="A156" s="198" t="s">
        <v>10</v>
      </c>
      <c r="B156" s="198"/>
      <c r="C156" s="198"/>
      <c r="D156" s="198"/>
      <c r="E156" s="198"/>
      <c r="F156" s="198"/>
      <c r="G156" s="205"/>
      <c r="H156" s="7"/>
      <c r="I156" s="7"/>
      <c r="J156" s="7"/>
      <c r="K156" s="7"/>
      <c r="L156" s="7"/>
      <c r="M156" s="7"/>
      <c r="N156" s="7"/>
      <c r="O156" s="7"/>
      <c r="P156" s="7"/>
      <c r="Q156" s="7"/>
    </row>
    <row r="157" spans="1:17" s="30" customFormat="1" ht="18" customHeight="1" x14ac:dyDescent="0.15">
      <c r="A157" s="13" t="s">
        <v>165</v>
      </c>
      <c r="B157" s="169">
        <v>60</v>
      </c>
      <c r="C157" s="169"/>
      <c r="D157" s="14">
        <v>1.4</v>
      </c>
      <c r="E157" s="14">
        <v>4.3</v>
      </c>
      <c r="F157" s="14">
        <v>7</v>
      </c>
      <c r="G157" s="15">
        <v>71.7</v>
      </c>
      <c r="H157" s="16">
        <v>0.02</v>
      </c>
      <c r="I157" s="16">
        <v>4</v>
      </c>
      <c r="J157" s="16">
        <v>0</v>
      </c>
      <c r="K157" s="16">
        <v>0.2</v>
      </c>
      <c r="L157" s="16">
        <v>22</v>
      </c>
      <c r="M157" s="16">
        <v>32</v>
      </c>
      <c r="N157" s="16">
        <v>18</v>
      </c>
      <c r="O157" s="16">
        <v>1</v>
      </c>
      <c r="P157" s="16">
        <v>11.4</v>
      </c>
      <c r="Q157" s="29"/>
    </row>
    <row r="158" spans="1:17" ht="12.2" customHeight="1" x14ac:dyDescent="0.15">
      <c r="A158" s="13" t="s">
        <v>93</v>
      </c>
      <c r="B158" s="169" t="s">
        <v>28</v>
      </c>
      <c r="C158" s="169"/>
      <c r="D158" s="14">
        <v>2.5</v>
      </c>
      <c r="E158" s="14">
        <v>6.1</v>
      </c>
      <c r="F158" s="14">
        <v>23.9</v>
      </c>
      <c r="G158" s="15">
        <v>160.6</v>
      </c>
      <c r="H158" s="16">
        <v>0.12</v>
      </c>
      <c r="I158" s="16">
        <v>11</v>
      </c>
      <c r="J158" s="16">
        <v>0</v>
      </c>
      <c r="K158" s="16">
        <v>1</v>
      </c>
      <c r="L158" s="16">
        <v>14</v>
      </c>
      <c r="M158" s="16">
        <v>67</v>
      </c>
      <c r="N158" s="16">
        <v>27</v>
      </c>
      <c r="O158" s="16">
        <v>1</v>
      </c>
      <c r="P158" s="16">
        <v>26.7</v>
      </c>
      <c r="Q158" s="7"/>
    </row>
    <row r="159" spans="1:17" ht="12.2" customHeight="1" x14ac:dyDescent="0.15">
      <c r="A159" s="17" t="s">
        <v>11</v>
      </c>
      <c r="B159" s="18" t="s">
        <v>20</v>
      </c>
      <c r="C159" s="18" t="s">
        <v>20</v>
      </c>
      <c r="D159" s="19"/>
      <c r="E159" s="19"/>
      <c r="F159" s="19"/>
      <c r="G159" s="20"/>
      <c r="H159" s="21"/>
      <c r="I159" s="21"/>
      <c r="J159" s="21"/>
      <c r="K159" s="21"/>
      <c r="L159" s="21"/>
      <c r="M159" s="21"/>
      <c r="N159" s="21"/>
      <c r="O159" s="21"/>
      <c r="P159" s="21"/>
      <c r="Q159" s="7"/>
    </row>
    <row r="160" spans="1:17" ht="12.2" customHeight="1" x14ac:dyDescent="0.15">
      <c r="A160" s="17" t="s">
        <v>29</v>
      </c>
      <c r="B160" s="18" t="s">
        <v>166</v>
      </c>
      <c r="C160" s="18" t="s">
        <v>81</v>
      </c>
      <c r="D160" s="19"/>
      <c r="E160" s="19"/>
      <c r="F160" s="19"/>
      <c r="G160" s="20"/>
      <c r="H160" s="21"/>
      <c r="I160" s="21"/>
      <c r="J160" s="21"/>
      <c r="K160" s="21"/>
      <c r="L160" s="21"/>
      <c r="M160" s="21"/>
      <c r="N160" s="21"/>
      <c r="O160" s="21"/>
      <c r="P160" s="21"/>
      <c r="Q160" s="7"/>
    </row>
    <row r="161" spans="1:17" ht="12.2" customHeight="1" x14ac:dyDescent="0.15">
      <c r="A161" s="17" t="s">
        <v>148</v>
      </c>
      <c r="B161" s="18" t="s">
        <v>33</v>
      </c>
      <c r="C161" s="18" t="s">
        <v>33</v>
      </c>
      <c r="D161" s="19"/>
      <c r="E161" s="19"/>
      <c r="F161" s="19"/>
      <c r="G161" s="20"/>
      <c r="H161" s="21"/>
      <c r="I161" s="21"/>
      <c r="J161" s="21"/>
      <c r="K161" s="21"/>
      <c r="L161" s="21"/>
      <c r="M161" s="21"/>
      <c r="N161" s="21"/>
      <c r="O161" s="21"/>
      <c r="P161" s="21"/>
      <c r="Q161" s="7"/>
    </row>
    <row r="162" spans="1:17" ht="12.2" customHeight="1" x14ac:dyDescent="0.15">
      <c r="A162" s="13" t="s">
        <v>258</v>
      </c>
      <c r="B162" s="169">
        <v>100</v>
      </c>
      <c r="C162" s="169"/>
      <c r="D162" s="14">
        <v>18.8</v>
      </c>
      <c r="E162" s="14">
        <v>15.8</v>
      </c>
      <c r="F162" s="14">
        <v>15.2</v>
      </c>
      <c r="G162" s="15">
        <v>278.7</v>
      </c>
      <c r="H162" s="16">
        <v>0.15</v>
      </c>
      <c r="I162" s="16">
        <v>0</v>
      </c>
      <c r="J162" s="16">
        <v>24</v>
      </c>
      <c r="K162" s="16">
        <v>2.9</v>
      </c>
      <c r="L162" s="16">
        <v>57.3</v>
      </c>
      <c r="M162" s="16">
        <v>220</v>
      </c>
      <c r="N162" s="16">
        <v>33.299999999999997</v>
      </c>
      <c r="O162" s="16">
        <v>1.3</v>
      </c>
      <c r="P162" s="16">
        <v>18.899999999999999</v>
      </c>
      <c r="Q162" s="7"/>
    </row>
    <row r="163" spans="1:17" ht="12.2" customHeight="1" x14ac:dyDescent="0.15">
      <c r="A163" s="51" t="s">
        <v>259</v>
      </c>
      <c r="B163" s="18">
        <v>97.2</v>
      </c>
      <c r="C163" s="18">
        <v>86</v>
      </c>
      <c r="D163" s="19"/>
      <c r="E163" s="19"/>
      <c r="F163" s="19"/>
      <c r="G163" s="20"/>
      <c r="H163" s="21"/>
      <c r="I163" s="21"/>
      <c r="J163" s="21"/>
      <c r="K163" s="21"/>
      <c r="L163" s="21"/>
      <c r="M163" s="21"/>
      <c r="N163" s="21"/>
      <c r="O163" s="21"/>
      <c r="P163" s="21"/>
      <c r="Q163" s="7"/>
    </row>
    <row r="164" spans="1:17" ht="12.2" customHeight="1" x14ac:dyDescent="0.15">
      <c r="A164" s="51" t="s">
        <v>169</v>
      </c>
      <c r="B164" s="18">
        <v>19.100000000000001</v>
      </c>
      <c r="C164" s="18">
        <v>19.100000000000001</v>
      </c>
      <c r="D164" s="19"/>
      <c r="E164" s="19"/>
      <c r="F164" s="19"/>
      <c r="G164" s="20"/>
      <c r="H164" s="21"/>
      <c r="I164" s="21"/>
      <c r="J164" s="21"/>
      <c r="K164" s="21"/>
      <c r="L164" s="21"/>
      <c r="M164" s="21"/>
      <c r="N164" s="21"/>
      <c r="O164" s="21"/>
      <c r="P164" s="21"/>
      <c r="Q164" s="7"/>
    </row>
    <row r="165" spans="1:17" ht="12.2" customHeight="1" x14ac:dyDescent="0.15">
      <c r="A165" s="51" t="s">
        <v>170</v>
      </c>
      <c r="B165" s="18">
        <v>11.1</v>
      </c>
      <c r="C165" s="18">
        <v>11.1</v>
      </c>
      <c r="D165" s="19"/>
      <c r="E165" s="19"/>
      <c r="F165" s="19"/>
      <c r="G165" s="20"/>
      <c r="H165" s="21"/>
      <c r="I165" s="21"/>
      <c r="J165" s="21"/>
      <c r="K165" s="21"/>
      <c r="L165" s="21"/>
      <c r="M165" s="21"/>
      <c r="N165" s="21"/>
      <c r="O165" s="21"/>
      <c r="P165" s="21"/>
      <c r="Q165" s="7"/>
    </row>
    <row r="166" spans="1:17" ht="18" customHeight="1" x14ac:dyDescent="0.15">
      <c r="A166" s="51" t="s">
        <v>171</v>
      </c>
      <c r="B166" s="18">
        <v>7.1</v>
      </c>
      <c r="C166" s="18">
        <v>7.1</v>
      </c>
      <c r="D166" s="19"/>
      <c r="E166" s="19"/>
      <c r="F166" s="19"/>
      <c r="G166" s="20"/>
      <c r="H166" s="21"/>
      <c r="I166" s="21"/>
      <c r="J166" s="21"/>
      <c r="K166" s="21"/>
      <c r="L166" s="21"/>
      <c r="M166" s="21"/>
      <c r="N166" s="21"/>
      <c r="O166" s="21"/>
      <c r="P166" s="21"/>
      <c r="Q166" s="7"/>
    </row>
    <row r="167" spans="1:17" ht="13.5" customHeight="1" x14ac:dyDescent="0.15">
      <c r="A167" s="51" t="s">
        <v>172</v>
      </c>
      <c r="B167" s="18">
        <v>0.2</v>
      </c>
      <c r="C167" s="18">
        <v>0.2</v>
      </c>
      <c r="D167" s="19"/>
      <c r="E167" s="19"/>
      <c r="F167" s="19"/>
      <c r="G167" s="20"/>
      <c r="H167" s="21"/>
      <c r="I167" s="21"/>
      <c r="J167" s="21"/>
      <c r="K167" s="21"/>
      <c r="L167" s="21"/>
      <c r="M167" s="21"/>
      <c r="N167" s="21"/>
      <c r="O167" s="21"/>
      <c r="P167" s="21"/>
      <c r="Q167" s="7"/>
    </row>
    <row r="168" spans="1:17" ht="12.2" customHeight="1" x14ac:dyDescent="0.15">
      <c r="A168" s="51" t="s">
        <v>173</v>
      </c>
      <c r="B168" s="18">
        <v>23.1</v>
      </c>
      <c r="C168" s="18">
        <v>23.1</v>
      </c>
      <c r="D168" s="19"/>
      <c r="E168" s="19"/>
      <c r="F168" s="19"/>
      <c r="G168" s="20"/>
      <c r="H168" s="21"/>
      <c r="I168" s="21"/>
      <c r="J168" s="21"/>
      <c r="K168" s="21"/>
      <c r="L168" s="21"/>
      <c r="M168" s="21"/>
      <c r="N168" s="21"/>
      <c r="O168" s="21"/>
      <c r="P168" s="21"/>
      <c r="Q168" s="7"/>
    </row>
    <row r="169" spans="1:17" s="30" customFormat="1" ht="24" customHeight="1" x14ac:dyDescent="0.15">
      <c r="A169" s="13" t="s">
        <v>94</v>
      </c>
      <c r="B169" s="169" t="s">
        <v>42</v>
      </c>
      <c r="C169" s="169"/>
      <c r="D169" s="52">
        <v>0.6</v>
      </c>
      <c r="E169" s="52">
        <v>0</v>
      </c>
      <c r="F169" s="52">
        <v>22.7</v>
      </c>
      <c r="G169" s="52">
        <v>93.2</v>
      </c>
      <c r="H169" s="52">
        <v>0</v>
      </c>
      <c r="I169" s="52">
        <v>0.48</v>
      </c>
      <c r="J169" s="52">
        <v>0</v>
      </c>
      <c r="K169" s="52">
        <v>0.28999999999999998</v>
      </c>
      <c r="L169" s="52">
        <v>13.1</v>
      </c>
      <c r="M169" s="52">
        <v>13.28</v>
      </c>
      <c r="N169" s="52">
        <v>16.32</v>
      </c>
      <c r="O169" s="52">
        <v>0.51</v>
      </c>
      <c r="P169" s="52">
        <v>0</v>
      </c>
      <c r="Q169" s="29"/>
    </row>
    <row r="170" spans="1:17" s="30" customFormat="1" ht="14.65" customHeight="1" x14ac:dyDescent="0.15">
      <c r="A170" s="17" t="s">
        <v>95</v>
      </c>
      <c r="B170" s="18" t="s">
        <v>19</v>
      </c>
      <c r="C170" s="18" t="s">
        <v>19</v>
      </c>
      <c r="D170" s="19"/>
      <c r="E170" s="19"/>
      <c r="F170" s="19"/>
      <c r="G170" s="20"/>
      <c r="H170" s="21"/>
      <c r="I170" s="21"/>
      <c r="J170" s="21"/>
      <c r="K170" s="21"/>
      <c r="L170" s="21"/>
      <c r="M170" s="21"/>
      <c r="N170" s="21"/>
      <c r="O170" s="21"/>
      <c r="P170" s="21"/>
      <c r="Q170" s="29"/>
    </row>
    <row r="171" spans="1:17" s="30" customFormat="1" ht="14.65" customHeight="1" x14ac:dyDescent="0.15">
      <c r="A171" s="17" t="s">
        <v>46</v>
      </c>
      <c r="B171" s="18" t="s">
        <v>58</v>
      </c>
      <c r="C171" s="18" t="s">
        <v>58</v>
      </c>
      <c r="D171" s="19"/>
      <c r="E171" s="19"/>
      <c r="F171" s="19"/>
      <c r="G171" s="20"/>
      <c r="H171" s="21"/>
      <c r="I171" s="21"/>
      <c r="J171" s="21"/>
      <c r="K171" s="21"/>
      <c r="L171" s="21"/>
      <c r="M171" s="21"/>
      <c r="N171" s="21"/>
      <c r="O171" s="21"/>
      <c r="P171" s="21"/>
      <c r="Q171" s="29"/>
    </row>
    <row r="172" spans="1:17" ht="12.2" customHeight="1" x14ac:dyDescent="0.15">
      <c r="A172" s="17" t="s">
        <v>36</v>
      </c>
      <c r="B172" s="18" t="s">
        <v>96</v>
      </c>
      <c r="C172" s="18" t="s">
        <v>96</v>
      </c>
      <c r="D172" s="19"/>
      <c r="E172" s="19"/>
      <c r="F172" s="19"/>
      <c r="G172" s="20"/>
      <c r="H172" s="21"/>
      <c r="I172" s="21"/>
      <c r="J172" s="21"/>
      <c r="K172" s="21"/>
      <c r="L172" s="21"/>
      <c r="M172" s="21"/>
      <c r="N172" s="21"/>
      <c r="O172" s="21"/>
      <c r="P172" s="21"/>
      <c r="Q172" s="7"/>
    </row>
    <row r="173" spans="1:17" ht="12.2" customHeight="1" x14ac:dyDescent="0.15">
      <c r="A173" s="13" t="s">
        <v>54</v>
      </c>
      <c r="B173" s="178">
        <v>20</v>
      </c>
      <c r="C173" s="175"/>
      <c r="D173" s="22">
        <v>1.7</v>
      </c>
      <c r="E173" s="22">
        <v>0.7</v>
      </c>
      <c r="F173" s="22">
        <v>9.6999999999999993</v>
      </c>
      <c r="G173" s="23">
        <v>51.8</v>
      </c>
      <c r="H173" s="24">
        <v>0.08</v>
      </c>
      <c r="I173" s="24">
        <v>0.08</v>
      </c>
      <c r="J173" s="24">
        <v>0</v>
      </c>
      <c r="K173" s="24">
        <v>0</v>
      </c>
      <c r="L173" s="24">
        <v>14.6</v>
      </c>
      <c r="M173" s="24">
        <v>25</v>
      </c>
      <c r="N173" s="24">
        <v>8</v>
      </c>
      <c r="O173" s="24">
        <v>0.56000000000000005</v>
      </c>
      <c r="P173" s="24">
        <v>0</v>
      </c>
      <c r="Q173" s="7"/>
    </row>
    <row r="174" spans="1:17" ht="12.2" customHeight="1" x14ac:dyDescent="0.15">
      <c r="A174" s="13" t="s">
        <v>38</v>
      </c>
      <c r="B174" s="178">
        <v>30</v>
      </c>
      <c r="C174" s="175"/>
      <c r="D174" s="14">
        <v>3.2</v>
      </c>
      <c r="E174" s="14">
        <v>1.4</v>
      </c>
      <c r="F174" s="14">
        <v>14.3</v>
      </c>
      <c r="G174" s="15">
        <v>82.2</v>
      </c>
      <c r="H174" s="16">
        <v>0.12</v>
      </c>
      <c r="I174" s="16">
        <v>0.06</v>
      </c>
      <c r="J174" s="16">
        <v>0</v>
      </c>
      <c r="K174" s="16">
        <v>0</v>
      </c>
      <c r="L174" s="16">
        <v>37.5</v>
      </c>
      <c r="M174" s="16">
        <v>38.700000000000003</v>
      </c>
      <c r="N174" s="16">
        <v>12.3</v>
      </c>
      <c r="O174" s="16">
        <v>1.1000000000000001</v>
      </c>
      <c r="P174" s="16">
        <v>0</v>
      </c>
      <c r="Q174" s="7"/>
    </row>
    <row r="175" spans="1:17" s="30" customFormat="1" ht="19.5" customHeight="1" x14ac:dyDescent="0.15">
      <c r="A175" s="31" t="s">
        <v>152</v>
      </c>
      <c r="B175" s="44"/>
      <c r="C175" s="44">
        <f>B157+B158+B162+B169+B173+B174</f>
        <v>560</v>
      </c>
      <c r="D175" s="46">
        <f>D157+D158+D162+D169+D173+D174</f>
        <v>28.2</v>
      </c>
      <c r="E175" s="46">
        <f t="shared" ref="E175:P175" si="5">E157+E158+E162+E169+E173+E174</f>
        <v>28.299999999999997</v>
      </c>
      <c r="F175" s="46">
        <f t="shared" si="5"/>
        <v>92.8</v>
      </c>
      <c r="G175" s="46">
        <f t="shared" si="5"/>
        <v>738.2</v>
      </c>
      <c r="H175" s="46">
        <f t="shared" si="5"/>
        <v>0.49</v>
      </c>
      <c r="I175" s="46">
        <f t="shared" si="5"/>
        <v>15.620000000000001</v>
      </c>
      <c r="J175" s="46">
        <f t="shared" si="5"/>
        <v>24</v>
      </c>
      <c r="K175" s="46">
        <f t="shared" si="5"/>
        <v>4.3899999999999997</v>
      </c>
      <c r="L175" s="46">
        <f t="shared" si="5"/>
        <v>158.5</v>
      </c>
      <c r="M175" s="46">
        <f t="shared" si="5"/>
        <v>395.97999999999996</v>
      </c>
      <c r="N175" s="46">
        <f t="shared" si="5"/>
        <v>114.92</v>
      </c>
      <c r="O175" s="46">
        <f t="shared" si="5"/>
        <v>5.4699999999999989</v>
      </c>
      <c r="P175" s="46">
        <f t="shared" si="5"/>
        <v>57</v>
      </c>
      <c r="Q175" s="29"/>
    </row>
    <row r="176" spans="1:17" ht="14.1" customHeight="1" x14ac:dyDescent="0.15">
      <c r="A176" s="33" t="s">
        <v>0</v>
      </c>
      <c r="F176" s="204"/>
      <c r="G176" s="204"/>
    </row>
    <row r="177" spans="1:17" ht="14.1" customHeight="1" x14ac:dyDescent="0.15">
      <c r="F177" s="196"/>
      <c r="G177" s="196"/>
    </row>
    <row r="178" spans="1:17" ht="14.1" customHeight="1" x14ac:dyDescent="0.15">
      <c r="F178" s="196"/>
      <c r="G178" s="196"/>
    </row>
    <row r="179" spans="1:17" ht="21.2" customHeight="1" x14ac:dyDescent="0.15">
      <c r="A179" s="204" t="s">
        <v>97</v>
      </c>
      <c r="B179" s="204"/>
      <c r="C179" s="204"/>
      <c r="D179" s="204"/>
      <c r="E179" s="204"/>
      <c r="F179" s="204"/>
      <c r="G179" s="204"/>
    </row>
    <row r="180" spans="1:17" ht="7.15" customHeight="1" x14ac:dyDescent="0.15"/>
    <row r="181" spans="1:17" ht="21.2" customHeight="1" x14ac:dyDescent="0.15">
      <c r="A181" s="198" t="s">
        <v>2</v>
      </c>
      <c r="B181" s="198" t="s">
        <v>3</v>
      </c>
      <c r="C181" s="198"/>
      <c r="D181" s="198" t="s">
        <v>4</v>
      </c>
      <c r="E181" s="198"/>
      <c r="F181" s="198"/>
      <c r="G181" s="198" t="s">
        <v>125</v>
      </c>
      <c r="H181" s="199" t="s">
        <v>126</v>
      </c>
      <c r="I181" s="200"/>
      <c r="J181" s="200"/>
      <c r="K181" s="200"/>
      <c r="L181" s="199" t="s">
        <v>127</v>
      </c>
      <c r="M181" s="200"/>
      <c r="N181" s="200"/>
      <c r="O181" s="200"/>
      <c r="P181" s="200"/>
      <c r="Q181" s="151" t="s">
        <v>128</v>
      </c>
    </row>
    <row r="182" spans="1:17" ht="28.35" customHeight="1" x14ac:dyDescent="0.15">
      <c r="A182" s="198"/>
      <c r="B182" s="5" t="s">
        <v>5</v>
      </c>
      <c r="C182" s="5" t="s">
        <v>6</v>
      </c>
      <c r="D182" s="5" t="s">
        <v>7</v>
      </c>
      <c r="E182" s="5" t="s">
        <v>8</v>
      </c>
      <c r="F182" s="5" t="s">
        <v>9</v>
      </c>
      <c r="G182" s="198"/>
      <c r="H182" s="6" t="s">
        <v>129</v>
      </c>
      <c r="I182" s="6" t="s">
        <v>130</v>
      </c>
      <c r="J182" s="6" t="s">
        <v>131</v>
      </c>
      <c r="K182" s="6" t="s">
        <v>132</v>
      </c>
      <c r="L182" s="6" t="s">
        <v>133</v>
      </c>
      <c r="M182" s="6" t="s">
        <v>134</v>
      </c>
      <c r="N182" s="6" t="s">
        <v>135</v>
      </c>
      <c r="O182" s="6" t="s">
        <v>136</v>
      </c>
      <c r="P182" s="6" t="s">
        <v>137</v>
      </c>
      <c r="Q182" s="152"/>
    </row>
    <row r="183" spans="1:17" ht="21.2" customHeight="1" x14ac:dyDescent="0.15">
      <c r="A183" s="198" t="s">
        <v>10</v>
      </c>
      <c r="B183" s="198"/>
      <c r="C183" s="198"/>
      <c r="D183" s="198"/>
      <c r="E183" s="198"/>
      <c r="F183" s="198"/>
      <c r="G183" s="205"/>
      <c r="H183" s="7"/>
      <c r="I183" s="7"/>
      <c r="J183" s="7"/>
      <c r="K183" s="7"/>
      <c r="L183" s="7"/>
      <c r="M183" s="7"/>
      <c r="N183" s="7"/>
      <c r="O183" s="7"/>
      <c r="P183" s="7"/>
      <c r="Q183" s="7"/>
    </row>
    <row r="184" spans="1:17" s="12" customFormat="1" ht="14.65" customHeight="1" x14ac:dyDescent="0.15">
      <c r="A184" s="8" t="s">
        <v>174</v>
      </c>
      <c r="B184" s="159">
        <v>60</v>
      </c>
      <c r="C184" s="159"/>
      <c r="D184" s="9">
        <v>0.5</v>
      </c>
      <c r="E184" s="9">
        <v>0</v>
      </c>
      <c r="F184" s="9">
        <v>1.8</v>
      </c>
      <c r="G184" s="10">
        <v>9.1</v>
      </c>
      <c r="H184" s="11">
        <v>0.02</v>
      </c>
      <c r="I184" s="11">
        <v>6</v>
      </c>
      <c r="J184" s="11">
        <v>6</v>
      </c>
      <c r="K184" s="11">
        <v>0.12</v>
      </c>
      <c r="L184" s="11">
        <v>14</v>
      </c>
      <c r="M184" s="11">
        <v>25</v>
      </c>
      <c r="N184" s="11">
        <v>8</v>
      </c>
      <c r="O184" s="11">
        <v>1</v>
      </c>
      <c r="P184" s="11">
        <v>1.8</v>
      </c>
      <c r="Q184" s="11"/>
    </row>
    <row r="185" spans="1:17" ht="15.75" customHeight="1" x14ac:dyDescent="0.15">
      <c r="A185" s="13" t="s">
        <v>175</v>
      </c>
      <c r="B185" s="169" t="s">
        <v>23</v>
      </c>
      <c r="C185" s="169"/>
      <c r="D185" s="14">
        <v>14</v>
      </c>
      <c r="E185" s="14">
        <v>10</v>
      </c>
      <c r="F185" s="14">
        <v>7.8</v>
      </c>
      <c r="G185" s="15">
        <v>176.8</v>
      </c>
      <c r="H185" s="29">
        <v>7.0000000000000007E-2</v>
      </c>
      <c r="I185" s="29">
        <v>1.7</v>
      </c>
      <c r="J185" s="29">
        <v>9</v>
      </c>
      <c r="K185" s="29">
        <v>2</v>
      </c>
      <c r="L185" s="29">
        <v>20</v>
      </c>
      <c r="M185" s="29">
        <v>161.69999999999999</v>
      </c>
      <c r="N185" s="29">
        <v>23.3</v>
      </c>
      <c r="O185" s="29">
        <v>1.7</v>
      </c>
      <c r="P185" s="29">
        <v>18</v>
      </c>
      <c r="Q185" s="7"/>
    </row>
    <row r="186" spans="1:17" ht="12.2" customHeight="1" x14ac:dyDescent="0.15">
      <c r="A186" s="51" t="s">
        <v>176</v>
      </c>
      <c r="B186" s="18">
        <v>79</v>
      </c>
      <c r="C186" s="18">
        <v>70</v>
      </c>
      <c r="D186" s="19"/>
      <c r="E186" s="19"/>
      <c r="F186" s="19"/>
      <c r="G186" s="20"/>
      <c r="H186" s="7"/>
      <c r="I186" s="7"/>
      <c r="J186" s="7"/>
      <c r="K186" s="7"/>
      <c r="L186" s="7"/>
      <c r="M186" s="7"/>
      <c r="N186" s="7"/>
      <c r="O186" s="7"/>
      <c r="P186" s="7"/>
      <c r="Q186" s="7"/>
    </row>
    <row r="187" spans="1:17" ht="12.2" customHeight="1" x14ac:dyDescent="0.15">
      <c r="A187" s="51" t="s">
        <v>177</v>
      </c>
      <c r="B187" s="18">
        <v>41.3</v>
      </c>
      <c r="C187" s="18">
        <v>33</v>
      </c>
      <c r="D187" s="19"/>
      <c r="E187" s="19"/>
      <c r="F187" s="19"/>
      <c r="G187" s="20"/>
      <c r="H187" s="7"/>
      <c r="I187" s="7"/>
      <c r="J187" s="7"/>
      <c r="K187" s="7"/>
      <c r="L187" s="7"/>
      <c r="M187" s="7"/>
      <c r="N187" s="7"/>
      <c r="O187" s="7"/>
      <c r="P187" s="7"/>
      <c r="Q187" s="7"/>
    </row>
    <row r="188" spans="1:17" ht="12.2" customHeight="1" x14ac:dyDescent="0.15">
      <c r="A188" s="51" t="s">
        <v>178</v>
      </c>
      <c r="B188" s="18">
        <v>3</v>
      </c>
      <c r="C188" s="18">
        <v>3</v>
      </c>
      <c r="D188" s="19"/>
      <c r="E188" s="19"/>
      <c r="F188" s="19"/>
      <c r="G188" s="20"/>
      <c r="H188" s="7"/>
      <c r="I188" s="7"/>
      <c r="J188" s="7"/>
      <c r="K188" s="7"/>
      <c r="L188" s="7"/>
      <c r="M188" s="7"/>
      <c r="N188" s="7"/>
      <c r="O188" s="7"/>
      <c r="P188" s="7"/>
      <c r="Q188" s="7"/>
    </row>
    <row r="189" spans="1:17" ht="12.2" customHeight="1" x14ac:dyDescent="0.15">
      <c r="A189" s="51" t="s">
        <v>179</v>
      </c>
      <c r="B189" s="18">
        <v>0.2</v>
      </c>
      <c r="C189" s="18">
        <v>0.2</v>
      </c>
      <c r="D189" s="19"/>
      <c r="E189" s="19"/>
      <c r="F189" s="19"/>
      <c r="G189" s="20"/>
      <c r="H189" s="7"/>
      <c r="I189" s="7"/>
      <c r="J189" s="7"/>
      <c r="K189" s="7"/>
      <c r="L189" s="7"/>
      <c r="M189" s="7"/>
      <c r="N189" s="7"/>
      <c r="O189" s="7"/>
      <c r="P189" s="7"/>
      <c r="Q189" s="7"/>
    </row>
    <row r="190" spans="1:17" ht="12.2" customHeight="1" x14ac:dyDescent="0.15">
      <c r="A190" s="51" t="s">
        <v>169</v>
      </c>
      <c r="B190" s="18">
        <v>13</v>
      </c>
      <c r="C190" s="18">
        <v>13</v>
      </c>
      <c r="D190" s="19"/>
      <c r="E190" s="19"/>
      <c r="F190" s="19"/>
      <c r="G190" s="20"/>
      <c r="H190" s="7"/>
      <c r="I190" s="7"/>
      <c r="J190" s="7"/>
      <c r="K190" s="7"/>
      <c r="L190" s="7"/>
      <c r="M190" s="7"/>
      <c r="N190" s="7"/>
      <c r="O190" s="7"/>
      <c r="P190" s="7"/>
      <c r="Q190" s="7"/>
    </row>
    <row r="191" spans="1:17" ht="12.2" customHeight="1" x14ac:dyDescent="0.15">
      <c r="A191" s="51" t="s">
        <v>173</v>
      </c>
      <c r="B191" s="18">
        <v>20</v>
      </c>
      <c r="C191" s="18">
        <v>20</v>
      </c>
      <c r="D191" s="19"/>
      <c r="E191" s="19"/>
      <c r="F191" s="19"/>
      <c r="G191" s="20"/>
      <c r="H191" s="7"/>
      <c r="I191" s="7"/>
      <c r="J191" s="7"/>
      <c r="K191" s="7"/>
      <c r="L191" s="7"/>
      <c r="M191" s="7"/>
      <c r="N191" s="7"/>
      <c r="O191" s="7"/>
      <c r="P191" s="7"/>
      <c r="Q191" s="7"/>
    </row>
    <row r="192" spans="1:17" ht="12.2" customHeight="1" x14ac:dyDescent="0.15">
      <c r="A192" s="13" t="s">
        <v>180</v>
      </c>
      <c r="B192" s="169" t="s">
        <v>90</v>
      </c>
      <c r="C192" s="169"/>
      <c r="D192" s="14">
        <v>2.8</v>
      </c>
      <c r="E192" s="14">
        <v>4.4000000000000004</v>
      </c>
      <c r="F192" s="14">
        <v>15.1</v>
      </c>
      <c r="G192" s="15">
        <v>111.2</v>
      </c>
      <c r="H192" s="29">
        <v>0.08</v>
      </c>
      <c r="I192" s="29">
        <v>14.4</v>
      </c>
      <c r="J192" s="29">
        <v>109.2</v>
      </c>
      <c r="K192" s="29">
        <v>1.08</v>
      </c>
      <c r="L192" s="29">
        <v>72</v>
      </c>
      <c r="M192" s="29">
        <v>82.8</v>
      </c>
      <c r="N192" s="29">
        <v>34.799999999999997</v>
      </c>
      <c r="O192" s="29">
        <v>0</v>
      </c>
      <c r="P192" s="29">
        <v>30.48</v>
      </c>
      <c r="Q192" s="7"/>
    </row>
    <row r="193" spans="1:17" ht="12.2" customHeight="1" x14ac:dyDescent="0.15">
      <c r="A193" s="17" t="s">
        <v>11</v>
      </c>
      <c r="B193" s="18" t="s">
        <v>16</v>
      </c>
      <c r="C193" s="18" t="s">
        <v>16</v>
      </c>
      <c r="D193" s="19"/>
      <c r="E193" s="19"/>
      <c r="F193" s="19"/>
      <c r="G193" s="20"/>
      <c r="H193" s="7"/>
      <c r="I193" s="7"/>
      <c r="J193" s="7"/>
      <c r="K193" s="7"/>
      <c r="L193" s="7"/>
      <c r="M193" s="7"/>
      <c r="N193" s="7"/>
      <c r="O193" s="7"/>
      <c r="P193" s="7"/>
      <c r="Q193" s="7"/>
    </row>
    <row r="194" spans="1:17" ht="12.2" customHeight="1" x14ac:dyDescent="0.15">
      <c r="A194" s="17" t="s">
        <v>29</v>
      </c>
      <c r="B194" s="18" t="s">
        <v>181</v>
      </c>
      <c r="C194" s="18" t="s">
        <v>121</v>
      </c>
      <c r="D194" s="19"/>
      <c r="E194" s="19"/>
      <c r="F194" s="19"/>
      <c r="G194" s="20"/>
      <c r="H194" s="7"/>
      <c r="I194" s="7"/>
      <c r="J194" s="7"/>
      <c r="K194" s="7"/>
      <c r="L194" s="7"/>
      <c r="M194" s="7"/>
      <c r="N194" s="7"/>
      <c r="O194" s="7"/>
      <c r="P194" s="7"/>
      <c r="Q194" s="7"/>
    </row>
    <row r="195" spans="1:17" ht="12.2" customHeight="1" x14ac:dyDescent="0.15">
      <c r="A195" s="17" t="s">
        <v>70</v>
      </c>
      <c r="B195" s="18" t="s">
        <v>182</v>
      </c>
      <c r="C195" s="18" t="s">
        <v>120</v>
      </c>
      <c r="D195" s="19"/>
      <c r="E195" s="19"/>
      <c r="F195" s="19"/>
      <c r="G195" s="20"/>
      <c r="H195" s="7"/>
      <c r="I195" s="7"/>
      <c r="J195" s="7"/>
      <c r="K195" s="7"/>
      <c r="L195" s="7"/>
      <c r="M195" s="7"/>
      <c r="N195" s="7"/>
      <c r="O195" s="7"/>
      <c r="P195" s="7"/>
      <c r="Q195" s="7"/>
    </row>
    <row r="196" spans="1:17" ht="12.2" customHeight="1" x14ac:dyDescent="0.15">
      <c r="A196" s="17" t="s">
        <v>66</v>
      </c>
      <c r="B196" s="18" t="s">
        <v>64</v>
      </c>
      <c r="C196" s="18" t="s">
        <v>91</v>
      </c>
      <c r="D196" s="19"/>
      <c r="E196" s="19"/>
      <c r="F196" s="19"/>
      <c r="G196" s="20"/>
      <c r="H196" s="7"/>
      <c r="I196" s="7"/>
      <c r="J196" s="7"/>
      <c r="K196" s="7"/>
      <c r="L196" s="7"/>
      <c r="M196" s="7"/>
      <c r="N196" s="7"/>
      <c r="O196" s="7"/>
      <c r="P196" s="7"/>
      <c r="Q196" s="7"/>
    </row>
    <row r="197" spans="1:17" ht="12.2" customHeight="1" x14ac:dyDescent="0.15">
      <c r="A197" s="17" t="s">
        <v>98</v>
      </c>
      <c r="B197" s="18" t="s">
        <v>122</v>
      </c>
      <c r="C197" s="18" t="s">
        <v>183</v>
      </c>
      <c r="D197" s="19"/>
      <c r="E197" s="19"/>
      <c r="F197" s="19"/>
      <c r="G197" s="20"/>
      <c r="H197" s="7"/>
      <c r="I197" s="7"/>
      <c r="J197" s="7"/>
      <c r="K197" s="7"/>
      <c r="L197" s="7"/>
      <c r="M197" s="7"/>
      <c r="N197" s="7"/>
      <c r="O197" s="7"/>
      <c r="P197" s="7"/>
      <c r="Q197" s="7"/>
    </row>
    <row r="198" spans="1:17" ht="12.2" customHeight="1" x14ac:dyDescent="0.15">
      <c r="A198" s="17" t="s">
        <v>26</v>
      </c>
      <c r="B198" s="18" t="s">
        <v>184</v>
      </c>
      <c r="C198" s="18" t="s">
        <v>123</v>
      </c>
      <c r="D198" s="19"/>
      <c r="E198" s="19"/>
      <c r="F198" s="19"/>
      <c r="G198" s="20"/>
      <c r="H198" s="7"/>
      <c r="I198" s="7"/>
      <c r="J198" s="7"/>
      <c r="K198" s="7"/>
      <c r="L198" s="7"/>
      <c r="M198" s="7"/>
      <c r="N198" s="7"/>
      <c r="O198" s="7"/>
      <c r="P198" s="7"/>
      <c r="Q198" s="7"/>
    </row>
    <row r="199" spans="1:17" ht="20.25" customHeight="1" x14ac:dyDescent="0.15">
      <c r="A199" s="17" t="s">
        <v>32</v>
      </c>
      <c r="B199" s="18" t="s">
        <v>25</v>
      </c>
      <c r="C199" s="18" t="s">
        <v>25</v>
      </c>
      <c r="D199" s="19"/>
      <c r="E199" s="19"/>
      <c r="F199" s="19"/>
      <c r="G199" s="20"/>
      <c r="H199" s="7"/>
      <c r="I199" s="7"/>
      <c r="J199" s="7"/>
      <c r="K199" s="7"/>
      <c r="L199" s="7"/>
      <c r="M199" s="7"/>
      <c r="N199" s="7"/>
      <c r="O199" s="7"/>
      <c r="P199" s="7"/>
      <c r="Q199" s="7"/>
    </row>
    <row r="200" spans="1:17" ht="15" customHeight="1" x14ac:dyDescent="0.15">
      <c r="A200" s="13" t="s">
        <v>220</v>
      </c>
      <c r="B200" s="169" t="s">
        <v>42</v>
      </c>
      <c r="C200" s="169"/>
      <c r="D200" s="14">
        <v>0.2</v>
      </c>
      <c r="E200" s="14">
        <v>0.3</v>
      </c>
      <c r="F200" s="14">
        <v>22.6</v>
      </c>
      <c r="G200" s="15">
        <v>92</v>
      </c>
      <c r="H200" s="29">
        <v>0</v>
      </c>
      <c r="I200" s="29">
        <v>0</v>
      </c>
      <c r="J200" s="29">
        <v>0</v>
      </c>
      <c r="K200" s="29">
        <v>0.1</v>
      </c>
      <c r="L200" s="29">
        <v>4</v>
      </c>
      <c r="M200" s="29">
        <v>7</v>
      </c>
      <c r="N200" s="29">
        <v>4</v>
      </c>
      <c r="O200" s="29">
        <v>1</v>
      </c>
      <c r="P200" s="29">
        <v>0</v>
      </c>
      <c r="Q200" s="7"/>
    </row>
    <row r="201" spans="1:17" s="30" customFormat="1" ht="18" customHeight="1" x14ac:dyDescent="0.15">
      <c r="A201" s="13" t="s">
        <v>54</v>
      </c>
      <c r="B201" s="167">
        <v>20</v>
      </c>
      <c r="C201" s="184"/>
      <c r="D201" s="22">
        <v>1.7</v>
      </c>
      <c r="E201" s="22">
        <v>0.7</v>
      </c>
      <c r="F201" s="22">
        <v>9.6999999999999993</v>
      </c>
      <c r="G201" s="23">
        <v>51.8</v>
      </c>
      <c r="H201" s="24">
        <v>0.08</v>
      </c>
      <c r="I201" s="24">
        <v>0.08</v>
      </c>
      <c r="J201" s="24">
        <v>0</v>
      </c>
      <c r="K201" s="24">
        <v>0</v>
      </c>
      <c r="L201" s="24">
        <v>14.6</v>
      </c>
      <c r="M201" s="24">
        <v>25</v>
      </c>
      <c r="N201" s="24">
        <v>8</v>
      </c>
      <c r="O201" s="24">
        <v>0.56000000000000005</v>
      </c>
      <c r="P201" s="24">
        <v>0</v>
      </c>
      <c r="Q201" s="29"/>
    </row>
    <row r="202" spans="1:17" s="30" customFormat="1" ht="14.25" customHeight="1" x14ac:dyDescent="0.15">
      <c r="A202" s="13" t="s">
        <v>141</v>
      </c>
      <c r="B202" s="208">
        <v>20</v>
      </c>
      <c r="C202" s="209"/>
      <c r="D202" s="9">
        <v>2.1</v>
      </c>
      <c r="E202" s="9">
        <v>0.9</v>
      </c>
      <c r="F202" s="9">
        <v>9.5</v>
      </c>
      <c r="G202" s="10">
        <v>54.8</v>
      </c>
      <c r="H202" s="27">
        <v>0.08</v>
      </c>
      <c r="I202" s="27">
        <v>0.04</v>
      </c>
      <c r="J202" s="27">
        <v>0</v>
      </c>
      <c r="K202" s="27">
        <v>0</v>
      </c>
      <c r="L202" s="27">
        <v>25</v>
      </c>
      <c r="M202" s="27">
        <v>25.8</v>
      </c>
      <c r="N202" s="27">
        <v>8.1999999999999993</v>
      </c>
      <c r="O202" s="27">
        <v>0.7</v>
      </c>
      <c r="P202" s="27">
        <v>0</v>
      </c>
      <c r="Q202" s="29"/>
    </row>
    <row r="203" spans="1:17" s="30" customFormat="1" ht="19.5" customHeight="1" x14ac:dyDescent="0.15">
      <c r="A203" s="13" t="s">
        <v>159</v>
      </c>
      <c r="B203" s="178">
        <v>100</v>
      </c>
      <c r="C203" s="175"/>
      <c r="D203" s="5">
        <v>0.6</v>
      </c>
      <c r="E203" s="43">
        <v>0.2</v>
      </c>
      <c r="F203" s="35">
        <v>12.9</v>
      </c>
      <c r="G203" s="36">
        <v>56</v>
      </c>
      <c r="H203" s="29">
        <v>0.02</v>
      </c>
      <c r="I203" s="29">
        <v>5</v>
      </c>
      <c r="J203" s="29">
        <v>0</v>
      </c>
      <c r="K203" s="29">
        <v>0.1</v>
      </c>
      <c r="L203" s="29">
        <v>19</v>
      </c>
      <c r="M203" s="29">
        <v>16</v>
      </c>
      <c r="N203" s="29">
        <v>12</v>
      </c>
      <c r="O203" s="29">
        <v>2.2999999999999998</v>
      </c>
      <c r="P203" s="29">
        <v>0</v>
      </c>
      <c r="Q203" s="29"/>
    </row>
    <row r="204" spans="1:17" s="30" customFormat="1" ht="22.5" customHeight="1" x14ac:dyDescent="0.15">
      <c r="A204" s="31" t="s">
        <v>145</v>
      </c>
      <c r="B204" s="210">
        <f>B184+B185+B192+B200+B201+B203+B202</f>
        <v>680</v>
      </c>
      <c r="C204" s="175"/>
      <c r="D204" s="46">
        <f t="shared" ref="D204:P204" si="6">D184+D185+D192+D200+D201+D203+D202</f>
        <v>21.900000000000002</v>
      </c>
      <c r="E204" s="46">
        <f t="shared" si="6"/>
        <v>16.5</v>
      </c>
      <c r="F204" s="46">
        <f t="shared" si="6"/>
        <v>79.400000000000006</v>
      </c>
      <c r="G204" s="46">
        <f t="shared" si="6"/>
        <v>551.70000000000005</v>
      </c>
      <c r="H204" s="46">
        <f t="shared" si="6"/>
        <v>0.35000000000000003</v>
      </c>
      <c r="I204" s="46">
        <f t="shared" si="6"/>
        <v>27.22</v>
      </c>
      <c r="J204" s="46">
        <f t="shared" si="6"/>
        <v>124.2</v>
      </c>
      <c r="K204" s="46">
        <f t="shared" si="6"/>
        <v>3.4000000000000004</v>
      </c>
      <c r="L204" s="46">
        <f t="shared" si="6"/>
        <v>168.6</v>
      </c>
      <c r="M204" s="46">
        <f t="shared" si="6"/>
        <v>343.3</v>
      </c>
      <c r="N204" s="46">
        <f t="shared" si="6"/>
        <v>98.3</v>
      </c>
      <c r="O204" s="46">
        <f t="shared" si="6"/>
        <v>7.26</v>
      </c>
      <c r="P204" s="46">
        <f t="shared" si="6"/>
        <v>50.28</v>
      </c>
      <c r="Q204" s="47"/>
    </row>
    <row r="205" spans="1:17" ht="14.65" customHeight="1" x14ac:dyDescent="0.15">
      <c r="A205" s="203"/>
      <c r="B205" s="203"/>
      <c r="C205" s="203"/>
      <c r="D205" s="14"/>
      <c r="E205" s="14"/>
      <c r="F205" s="14"/>
      <c r="G205" s="15"/>
      <c r="H205" s="7"/>
      <c r="I205" s="7"/>
      <c r="J205" s="7"/>
      <c r="K205" s="7"/>
      <c r="L205" s="7"/>
      <c r="M205" s="7"/>
      <c r="N205" s="7"/>
      <c r="O205" s="7"/>
      <c r="P205" s="7"/>
      <c r="Q205" s="7"/>
    </row>
    <row r="206" spans="1:17" ht="14.1" customHeight="1" x14ac:dyDescent="0.15">
      <c r="A206" s="33" t="s">
        <v>0</v>
      </c>
      <c r="F206" s="204"/>
      <c r="G206" s="204"/>
    </row>
    <row r="207" spans="1:17" ht="14.1" customHeight="1" x14ac:dyDescent="0.15">
      <c r="F207" s="196"/>
      <c r="G207" s="196"/>
    </row>
    <row r="208" spans="1:17" ht="14.1" customHeight="1" x14ac:dyDescent="0.15"/>
    <row r="209" spans="1:17" ht="21.2" customHeight="1" x14ac:dyDescent="0.15">
      <c r="A209" s="204" t="s">
        <v>99</v>
      </c>
      <c r="B209" s="204"/>
      <c r="C209" s="204"/>
      <c r="D209" s="204"/>
      <c r="E209" s="204"/>
      <c r="F209" s="204"/>
      <c r="G209" s="204"/>
    </row>
    <row r="210" spans="1:17" ht="7.15" customHeight="1" x14ac:dyDescent="0.15"/>
    <row r="211" spans="1:17" ht="21.2" customHeight="1" x14ac:dyDescent="0.15">
      <c r="A211" s="198" t="s">
        <v>2</v>
      </c>
      <c r="B211" s="198" t="s">
        <v>3</v>
      </c>
      <c r="C211" s="198"/>
      <c r="D211" s="198" t="s">
        <v>4</v>
      </c>
      <c r="E211" s="198"/>
      <c r="F211" s="198"/>
      <c r="G211" s="198" t="s">
        <v>125</v>
      </c>
      <c r="H211" s="199" t="s">
        <v>126</v>
      </c>
      <c r="I211" s="200"/>
      <c r="J211" s="200"/>
      <c r="K211" s="200"/>
      <c r="L211" s="199" t="s">
        <v>127</v>
      </c>
      <c r="M211" s="200"/>
      <c r="N211" s="200"/>
      <c r="O211" s="200"/>
      <c r="P211" s="200"/>
      <c r="Q211" s="151" t="s">
        <v>128</v>
      </c>
    </row>
    <row r="212" spans="1:17" ht="28.35" customHeight="1" x14ac:dyDescent="0.15">
      <c r="A212" s="198"/>
      <c r="B212" s="5" t="s">
        <v>5</v>
      </c>
      <c r="C212" s="5" t="s">
        <v>6</v>
      </c>
      <c r="D212" s="5" t="s">
        <v>7</v>
      </c>
      <c r="E212" s="5" t="s">
        <v>8</v>
      </c>
      <c r="F212" s="5" t="s">
        <v>9</v>
      </c>
      <c r="G212" s="198"/>
      <c r="H212" s="6" t="s">
        <v>129</v>
      </c>
      <c r="I212" s="6" t="s">
        <v>130</v>
      </c>
      <c r="J212" s="6" t="s">
        <v>131</v>
      </c>
      <c r="K212" s="6" t="s">
        <v>132</v>
      </c>
      <c r="L212" s="6" t="s">
        <v>133</v>
      </c>
      <c r="M212" s="6" t="s">
        <v>134</v>
      </c>
      <c r="N212" s="6" t="s">
        <v>135</v>
      </c>
      <c r="O212" s="6" t="s">
        <v>136</v>
      </c>
      <c r="P212" s="6" t="s">
        <v>137</v>
      </c>
      <c r="Q212" s="152"/>
    </row>
    <row r="213" spans="1:17" ht="21.2" customHeight="1" x14ac:dyDescent="0.15">
      <c r="A213" s="198" t="s">
        <v>10</v>
      </c>
      <c r="B213" s="198"/>
      <c r="C213" s="198"/>
      <c r="D213" s="198"/>
      <c r="E213" s="198"/>
      <c r="F213" s="198"/>
      <c r="G213" s="205"/>
      <c r="H213" s="7"/>
      <c r="I213" s="7"/>
      <c r="J213" s="7"/>
      <c r="K213" s="7"/>
      <c r="L213" s="7"/>
      <c r="M213" s="7"/>
      <c r="N213" s="7"/>
      <c r="O213" s="7"/>
      <c r="P213" s="7"/>
      <c r="Q213" s="7"/>
    </row>
    <row r="214" spans="1:17" s="30" customFormat="1" ht="15.75" customHeight="1" x14ac:dyDescent="0.15">
      <c r="A214" s="13" t="s">
        <v>100</v>
      </c>
      <c r="B214" s="169">
        <v>60</v>
      </c>
      <c r="C214" s="169"/>
      <c r="D214" s="14">
        <v>0.7</v>
      </c>
      <c r="E214" s="14">
        <v>0.1</v>
      </c>
      <c r="F214" s="14">
        <v>2.2999999999999998</v>
      </c>
      <c r="G214" s="15">
        <v>14.5</v>
      </c>
      <c r="H214" s="29">
        <v>0.03</v>
      </c>
      <c r="I214" s="29">
        <v>13</v>
      </c>
      <c r="J214" s="29">
        <v>66.7</v>
      </c>
      <c r="K214" s="29">
        <v>0.27</v>
      </c>
      <c r="L214" s="29">
        <v>6.7</v>
      </c>
      <c r="M214" s="29">
        <v>13.3</v>
      </c>
      <c r="N214" s="29">
        <v>10</v>
      </c>
      <c r="O214" s="29">
        <v>0.8</v>
      </c>
      <c r="P214" s="29">
        <v>1</v>
      </c>
      <c r="Q214" s="29"/>
    </row>
    <row r="215" spans="1:17" ht="12.2" customHeight="1" x14ac:dyDescent="0.15">
      <c r="A215" s="53" t="s">
        <v>18</v>
      </c>
      <c r="B215" s="18" t="s">
        <v>185</v>
      </c>
      <c r="C215" s="18" t="s">
        <v>77</v>
      </c>
      <c r="D215" s="19"/>
      <c r="E215" s="19"/>
      <c r="F215" s="19"/>
      <c r="G215" s="20"/>
      <c r="H215" s="7"/>
      <c r="I215" s="7"/>
      <c r="J215" s="7"/>
      <c r="K215" s="7"/>
      <c r="L215" s="7"/>
      <c r="M215" s="7"/>
      <c r="N215" s="7"/>
      <c r="O215" s="7"/>
      <c r="P215" s="7"/>
      <c r="Q215" s="7"/>
    </row>
    <row r="216" spans="1:17" ht="12.2" customHeight="1" x14ac:dyDescent="0.15">
      <c r="A216" s="13" t="s">
        <v>101</v>
      </c>
      <c r="B216" s="169">
        <v>90</v>
      </c>
      <c r="C216" s="169"/>
      <c r="D216" s="14">
        <v>10</v>
      </c>
      <c r="E216" s="14">
        <v>7.1</v>
      </c>
      <c r="F216" s="14">
        <v>3.1</v>
      </c>
      <c r="G216" s="15">
        <v>102.1</v>
      </c>
      <c r="H216" s="29">
        <v>0.25</v>
      </c>
      <c r="I216" s="29">
        <v>26.4</v>
      </c>
      <c r="J216" s="29">
        <v>7.4</v>
      </c>
      <c r="K216" s="29">
        <v>7.3</v>
      </c>
      <c r="L216" s="29">
        <v>9.6</v>
      </c>
      <c r="M216" s="29">
        <v>258.3</v>
      </c>
      <c r="N216" s="29">
        <v>15.75</v>
      </c>
      <c r="O216" s="29">
        <v>5.6</v>
      </c>
      <c r="P216" s="29">
        <v>17.100000000000001</v>
      </c>
      <c r="Q216" s="7"/>
    </row>
    <row r="217" spans="1:17" ht="12.2" customHeight="1" x14ac:dyDescent="0.15">
      <c r="A217" s="17" t="s">
        <v>72</v>
      </c>
      <c r="B217" s="18" t="s">
        <v>22</v>
      </c>
      <c r="C217" s="18" t="s">
        <v>22</v>
      </c>
      <c r="D217" s="19"/>
      <c r="E217" s="19"/>
      <c r="F217" s="19"/>
      <c r="G217" s="20"/>
      <c r="H217" s="7"/>
      <c r="I217" s="7"/>
      <c r="J217" s="7"/>
      <c r="K217" s="7"/>
      <c r="L217" s="7"/>
      <c r="M217" s="7"/>
      <c r="N217" s="7"/>
      <c r="O217" s="7"/>
      <c r="P217" s="7"/>
      <c r="Q217" s="7"/>
    </row>
    <row r="218" spans="1:17" ht="14.25" customHeight="1" x14ac:dyDescent="0.15">
      <c r="A218" s="17" t="s">
        <v>35</v>
      </c>
      <c r="B218" s="18" t="s">
        <v>88</v>
      </c>
      <c r="C218" s="18" t="s">
        <v>88</v>
      </c>
      <c r="D218" s="19"/>
      <c r="E218" s="19"/>
      <c r="F218" s="19"/>
      <c r="G218" s="20"/>
      <c r="H218" s="7"/>
      <c r="I218" s="7"/>
      <c r="J218" s="7"/>
      <c r="K218" s="7"/>
      <c r="L218" s="7"/>
      <c r="M218" s="7"/>
      <c r="N218" s="7"/>
      <c r="O218" s="7"/>
      <c r="P218" s="7"/>
      <c r="Q218" s="7"/>
    </row>
    <row r="219" spans="1:17" ht="14.25" customHeight="1" x14ac:dyDescent="0.15">
      <c r="A219" s="17" t="s">
        <v>11</v>
      </c>
      <c r="B219" s="18" t="s">
        <v>186</v>
      </c>
      <c r="C219" s="18" t="s">
        <v>186</v>
      </c>
      <c r="D219" s="19"/>
      <c r="E219" s="19"/>
      <c r="F219" s="19"/>
      <c r="G219" s="20"/>
      <c r="H219" s="7"/>
      <c r="I219" s="7"/>
      <c r="J219" s="7"/>
      <c r="K219" s="7"/>
      <c r="L219" s="7"/>
      <c r="M219" s="7"/>
      <c r="N219" s="7"/>
      <c r="O219" s="7"/>
      <c r="P219" s="7"/>
      <c r="Q219" s="7"/>
    </row>
    <row r="220" spans="1:17" ht="14.25" customHeight="1" x14ac:dyDescent="0.15">
      <c r="A220" s="17" t="s">
        <v>36</v>
      </c>
      <c r="B220" s="18" t="s">
        <v>13</v>
      </c>
      <c r="C220" s="18" t="s">
        <v>13</v>
      </c>
      <c r="D220" s="19"/>
      <c r="E220" s="19"/>
      <c r="F220" s="19"/>
      <c r="G220" s="20"/>
      <c r="H220" s="7"/>
      <c r="I220" s="7"/>
      <c r="J220" s="7"/>
      <c r="K220" s="7"/>
      <c r="L220" s="7"/>
      <c r="M220" s="7"/>
      <c r="N220" s="7"/>
      <c r="O220" s="7"/>
      <c r="P220" s="7"/>
      <c r="Q220" s="7"/>
    </row>
    <row r="221" spans="1:17" ht="14.25" customHeight="1" x14ac:dyDescent="0.15">
      <c r="A221" s="17" t="s">
        <v>26</v>
      </c>
      <c r="B221" s="18" t="s">
        <v>187</v>
      </c>
      <c r="C221" s="18" t="s">
        <v>188</v>
      </c>
      <c r="D221" s="19"/>
      <c r="E221" s="19"/>
      <c r="F221" s="19"/>
      <c r="G221" s="20"/>
      <c r="H221" s="7"/>
      <c r="I221" s="7"/>
      <c r="J221" s="7"/>
      <c r="K221" s="7"/>
      <c r="L221" s="7"/>
      <c r="M221" s="7"/>
      <c r="N221" s="7"/>
      <c r="O221" s="7"/>
      <c r="P221" s="7"/>
      <c r="Q221" s="7"/>
    </row>
    <row r="222" spans="1:17" ht="19.5" customHeight="1" x14ac:dyDescent="0.15">
      <c r="A222" s="17" t="s">
        <v>32</v>
      </c>
      <c r="B222" s="18" t="s">
        <v>88</v>
      </c>
      <c r="C222" s="18" t="s">
        <v>88</v>
      </c>
      <c r="D222" s="19"/>
      <c r="E222" s="19"/>
      <c r="F222" s="19"/>
      <c r="G222" s="20"/>
      <c r="H222" s="7"/>
      <c r="I222" s="7"/>
      <c r="J222" s="7"/>
      <c r="K222" s="7"/>
      <c r="L222" s="7"/>
      <c r="M222" s="7"/>
      <c r="N222" s="7"/>
      <c r="O222" s="7"/>
      <c r="P222" s="7"/>
      <c r="Q222" s="7"/>
    </row>
    <row r="223" spans="1:17" ht="14.25" customHeight="1" x14ac:dyDescent="0.15">
      <c r="A223" s="17" t="s">
        <v>102</v>
      </c>
      <c r="B223" s="18" t="s">
        <v>124</v>
      </c>
      <c r="C223" s="18" t="s">
        <v>189</v>
      </c>
      <c r="D223" s="19"/>
      <c r="E223" s="19"/>
      <c r="F223" s="19"/>
      <c r="G223" s="20"/>
      <c r="H223" s="7"/>
      <c r="I223" s="7"/>
      <c r="J223" s="7"/>
      <c r="K223" s="7"/>
      <c r="L223" s="7"/>
      <c r="M223" s="7"/>
      <c r="N223" s="7"/>
      <c r="O223" s="7"/>
      <c r="P223" s="7"/>
      <c r="Q223" s="7"/>
    </row>
    <row r="224" spans="1:17" ht="25.5" customHeight="1" x14ac:dyDescent="0.15">
      <c r="A224" s="13" t="s">
        <v>103</v>
      </c>
      <c r="B224" s="169" t="s">
        <v>28</v>
      </c>
      <c r="C224" s="169"/>
      <c r="D224" s="14">
        <v>8.1999999999999993</v>
      </c>
      <c r="E224" s="14">
        <v>6.5</v>
      </c>
      <c r="F224" s="14">
        <v>42.8</v>
      </c>
      <c r="G224" s="15">
        <v>262.5</v>
      </c>
      <c r="H224" s="29">
        <v>0.3</v>
      </c>
      <c r="I224" s="29">
        <v>0</v>
      </c>
      <c r="J224" s="29">
        <v>20</v>
      </c>
      <c r="K224" s="29">
        <v>2.2999999999999998</v>
      </c>
      <c r="L224" s="29">
        <v>46</v>
      </c>
      <c r="M224" s="29">
        <v>180</v>
      </c>
      <c r="N224" s="29">
        <v>59</v>
      </c>
      <c r="O224" s="29">
        <v>5</v>
      </c>
      <c r="P224" s="29">
        <v>20</v>
      </c>
      <c r="Q224" s="7"/>
    </row>
    <row r="225" spans="1:17" ht="14.25" customHeight="1" x14ac:dyDescent="0.15">
      <c r="A225" s="17" t="s">
        <v>104</v>
      </c>
      <c r="B225" s="18" t="s">
        <v>105</v>
      </c>
      <c r="C225" s="18" t="s">
        <v>106</v>
      </c>
      <c r="D225" s="19"/>
      <c r="E225" s="19"/>
      <c r="F225" s="19"/>
      <c r="G225" s="20"/>
      <c r="H225" s="7"/>
      <c r="I225" s="7"/>
      <c r="J225" s="7"/>
      <c r="K225" s="7"/>
      <c r="L225" s="7"/>
      <c r="M225" s="7"/>
      <c r="N225" s="7"/>
      <c r="O225" s="7"/>
      <c r="P225" s="7"/>
      <c r="Q225" s="7"/>
    </row>
    <row r="226" spans="1:17" ht="14.25" customHeight="1" x14ac:dyDescent="0.15">
      <c r="A226" s="17" t="s">
        <v>36</v>
      </c>
      <c r="B226" s="18" t="s">
        <v>107</v>
      </c>
      <c r="C226" s="18" t="s">
        <v>107</v>
      </c>
      <c r="D226" s="19"/>
      <c r="E226" s="19"/>
      <c r="F226" s="19"/>
      <c r="G226" s="20"/>
      <c r="H226" s="7"/>
      <c r="I226" s="7"/>
      <c r="J226" s="7"/>
      <c r="K226" s="7"/>
      <c r="L226" s="7"/>
      <c r="M226" s="7"/>
      <c r="N226" s="7"/>
      <c r="O226" s="7"/>
      <c r="P226" s="7"/>
      <c r="Q226" s="7"/>
    </row>
    <row r="227" spans="1:17" ht="14.25" customHeight="1" x14ac:dyDescent="0.15">
      <c r="A227" s="17" t="s">
        <v>11</v>
      </c>
      <c r="B227" s="18" t="s">
        <v>45</v>
      </c>
      <c r="C227" s="18" t="s">
        <v>45</v>
      </c>
      <c r="D227" s="19"/>
      <c r="E227" s="19"/>
      <c r="F227" s="19"/>
      <c r="G227" s="20"/>
      <c r="H227" s="7"/>
      <c r="I227" s="7"/>
      <c r="J227" s="7"/>
      <c r="K227" s="7"/>
      <c r="L227" s="7"/>
      <c r="M227" s="7"/>
      <c r="N227" s="7"/>
      <c r="O227" s="7"/>
      <c r="P227" s="7"/>
      <c r="Q227" s="7"/>
    </row>
    <row r="228" spans="1:17" ht="24" customHeight="1" x14ac:dyDescent="0.15">
      <c r="A228" s="17" t="s">
        <v>32</v>
      </c>
      <c r="B228" s="18" t="s">
        <v>25</v>
      </c>
      <c r="C228" s="18" t="s">
        <v>25</v>
      </c>
      <c r="D228" s="19"/>
      <c r="E228" s="19"/>
      <c r="F228" s="19"/>
      <c r="G228" s="20"/>
      <c r="H228" s="7"/>
      <c r="I228" s="7"/>
      <c r="J228" s="7"/>
      <c r="K228" s="7"/>
      <c r="L228" s="7"/>
      <c r="M228" s="7"/>
      <c r="N228" s="7"/>
      <c r="O228" s="7"/>
      <c r="P228" s="7"/>
      <c r="Q228" s="7"/>
    </row>
    <row r="229" spans="1:17" ht="18" customHeight="1" x14ac:dyDescent="0.15">
      <c r="A229" s="13" t="s">
        <v>190</v>
      </c>
      <c r="B229" s="169" t="s">
        <v>42</v>
      </c>
      <c r="C229" s="169"/>
      <c r="D229" s="14">
        <v>0.2</v>
      </c>
      <c r="E229" s="14">
        <v>1</v>
      </c>
      <c r="F229" s="14">
        <v>12.5</v>
      </c>
      <c r="G229" s="15">
        <v>51.5</v>
      </c>
      <c r="H229" s="29">
        <v>0.02</v>
      </c>
      <c r="I229" s="29">
        <v>0.1</v>
      </c>
      <c r="J229" s="29">
        <v>0.2</v>
      </c>
      <c r="K229" s="29">
        <v>0.1</v>
      </c>
      <c r="L229" s="29">
        <v>7</v>
      </c>
      <c r="M229" s="29">
        <v>7</v>
      </c>
      <c r="N229" s="29">
        <v>1</v>
      </c>
      <c r="O229" s="29">
        <v>0</v>
      </c>
      <c r="P229" s="29">
        <v>0</v>
      </c>
      <c r="Q229" s="7"/>
    </row>
    <row r="230" spans="1:17" ht="14.25" customHeight="1" x14ac:dyDescent="0.15">
      <c r="A230" s="17" t="s">
        <v>108</v>
      </c>
      <c r="B230" s="18" t="s">
        <v>109</v>
      </c>
      <c r="C230" s="18" t="s">
        <v>37</v>
      </c>
      <c r="D230" s="19"/>
      <c r="E230" s="19"/>
      <c r="F230" s="19"/>
      <c r="G230" s="20"/>
      <c r="H230" s="7"/>
      <c r="I230" s="7"/>
      <c r="J230" s="7"/>
      <c r="K230" s="7"/>
      <c r="L230" s="7"/>
      <c r="M230" s="7"/>
      <c r="N230" s="7"/>
      <c r="O230" s="7"/>
      <c r="P230" s="7"/>
      <c r="Q230" s="7"/>
    </row>
    <row r="231" spans="1:17" ht="14.25" customHeight="1" x14ac:dyDescent="0.15">
      <c r="A231" s="17" t="s">
        <v>36</v>
      </c>
      <c r="B231" s="18" t="s">
        <v>110</v>
      </c>
      <c r="C231" s="18" t="s">
        <v>110</v>
      </c>
      <c r="D231" s="19"/>
      <c r="E231" s="19"/>
      <c r="F231" s="19"/>
      <c r="G231" s="20"/>
      <c r="H231" s="7"/>
      <c r="I231" s="7"/>
      <c r="J231" s="7"/>
      <c r="K231" s="7"/>
      <c r="L231" s="7"/>
      <c r="M231" s="7"/>
      <c r="N231" s="7"/>
      <c r="O231" s="7"/>
      <c r="P231" s="7"/>
      <c r="Q231" s="7"/>
    </row>
    <row r="232" spans="1:17" ht="14.25" customHeight="1" x14ac:dyDescent="0.15">
      <c r="A232" s="17" t="s">
        <v>46</v>
      </c>
      <c r="B232" s="18">
        <v>10</v>
      </c>
      <c r="C232" s="18">
        <v>10</v>
      </c>
      <c r="D232" s="19"/>
      <c r="E232" s="19"/>
      <c r="F232" s="19"/>
      <c r="G232" s="20"/>
      <c r="H232" s="7"/>
      <c r="I232" s="7"/>
      <c r="J232" s="7"/>
      <c r="K232" s="7"/>
      <c r="L232" s="7"/>
      <c r="M232" s="7"/>
      <c r="N232" s="7"/>
      <c r="O232" s="7"/>
      <c r="P232" s="7"/>
      <c r="Q232" s="7"/>
    </row>
    <row r="233" spans="1:17" ht="14.25" customHeight="1" x14ac:dyDescent="0.15">
      <c r="A233" s="17" t="s">
        <v>111</v>
      </c>
      <c r="B233" s="18" t="s">
        <v>58</v>
      </c>
      <c r="C233" s="18" t="s">
        <v>58</v>
      </c>
      <c r="D233" s="19"/>
      <c r="E233" s="19"/>
      <c r="F233" s="19"/>
      <c r="G233" s="20"/>
      <c r="H233" s="7"/>
      <c r="I233" s="7"/>
      <c r="J233" s="7"/>
      <c r="K233" s="7"/>
      <c r="L233" s="7"/>
      <c r="M233" s="7"/>
      <c r="N233" s="7"/>
      <c r="O233" s="7"/>
      <c r="P233" s="7"/>
      <c r="Q233" s="7"/>
    </row>
    <row r="234" spans="1:17" s="30" customFormat="1" ht="17.25" customHeight="1" x14ac:dyDescent="0.15">
      <c r="A234" s="13" t="s">
        <v>54</v>
      </c>
      <c r="B234" s="178">
        <v>20</v>
      </c>
      <c r="C234" s="175"/>
      <c r="D234" s="22">
        <v>1.7</v>
      </c>
      <c r="E234" s="22">
        <v>0.7</v>
      </c>
      <c r="F234" s="22">
        <v>9.6999999999999993</v>
      </c>
      <c r="G234" s="23">
        <v>51.8</v>
      </c>
      <c r="H234" s="24">
        <v>0.08</v>
      </c>
      <c r="I234" s="24">
        <v>0.08</v>
      </c>
      <c r="J234" s="24">
        <v>0</v>
      </c>
      <c r="K234" s="24">
        <v>0</v>
      </c>
      <c r="L234" s="24">
        <v>14.6</v>
      </c>
      <c r="M234" s="24">
        <v>25</v>
      </c>
      <c r="N234" s="24">
        <v>8</v>
      </c>
      <c r="O234" s="24">
        <v>0.56000000000000005</v>
      </c>
      <c r="P234" s="24">
        <v>0</v>
      </c>
      <c r="Q234" s="29"/>
    </row>
    <row r="235" spans="1:17" s="30" customFormat="1" ht="18.75" customHeight="1" x14ac:dyDescent="0.15">
      <c r="A235" s="13" t="s">
        <v>38</v>
      </c>
      <c r="B235" s="178">
        <v>30</v>
      </c>
      <c r="C235" s="175"/>
      <c r="D235" s="14">
        <v>3.2</v>
      </c>
      <c r="E235" s="14">
        <v>1.4</v>
      </c>
      <c r="F235" s="14">
        <v>14.3</v>
      </c>
      <c r="G235" s="15">
        <v>82.2</v>
      </c>
      <c r="H235" s="16">
        <v>0.12</v>
      </c>
      <c r="I235" s="16">
        <v>0.06</v>
      </c>
      <c r="J235" s="16">
        <v>0</v>
      </c>
      <c r="K235" s="16">
        <v>0</v>
      </c>
      <c r="L235" s="16">
        <v>37.5</v>
      </c>
      <c r="M235" s="16">
        <v>38.700000000000003</v>
      </c>
      <c r="N235" s="16">
        <v>12.3</v>
      </c>
      <c r="O235" s="16">
        <v>1.1000000000000001</v>
      </c>
      <c r="P235" s="16">
        <v>0</v>
      </c>
      <c r="Q235" s="29"/>
    </row>
    <row r="236" spans="1:17" s="30" customFormat="1" ht="12.2" customHeight="1" x14ac:dyDescent="0.15">
      <c r="A236" s="13" t="s">
        <v>159</v>
      </c>
      <c r="B236" s="178">
        <v>100</v>
      </c>
      <c r="C236" s="175"/>
      <c r="D236" s="5">
        <v>0.6</v>
      </c>
      <c r="E236" s="43">
        <v>0.2</v>
      </c>
      <c r="F236" s="35">
        <v>12.9</v>
      </c>
      <c r="G236" s="36">
        <v>56</v>
      </c>
      <c r="H236" s="29">
        <v>0.02</v>
      </c>
      <c r="I236" s="29">
        <v>5</v>
      </c>
      <c r="J236" s="29">
        <v>0</v>
      </c>
      <c r="K236" s="29">
        <v>0.1</v>
      </c>
      <c r="L236" s="29">
        <v>19</v>
      </c>
      <c r="M236" s="29">
        <v>16</v>
      </c>
      <c r="N236" s="29">
        <v>12</v>
      </c>
      <c r="O236" s="29">
        <v>2.2999999999999998</v>
      </c>
      <c r="P236" s="29">
        <v>0</v>
      </c>
      <c r="Q236" s="29"/>
    </row>
    <row r="237" spans="1:17" s="30" customFormat="1" ht="24" customHeight="1" x14ac:dyDescent="0.15">
      <c r="A237" s="31" t="s">
        <v>145</v>
      </c>
      <c r="B237" s="178">
        <f>B214+B216+B224+B229+B234+B236+B235</f>
        <v>650</v>
      </c>
      <c r="C237" s="175"/>
      <c r="D237" s="46">
        <f>D214+D216+D224+D229+D234+D236+D235</f>
        <v>24.599999999999998</v>
      </c>
      <c r="E237" s="46">
        <f t="shared" ref="E237:P237" si="7">E214+E216+E224+E229+E234+E236+E235</f>
        <v>16.999999999999996</v>
      </c>
      <c r="F237" s="46">
        <f t="shared" si="7"/>
        <v>97.6</v>
      </c>
      <c r="G237" s="46">
        <f t="shared" si="7"/>
        <v>620.60000000000014</v>
      </c>
      <c r="H237" s="46">
        <f t="shared" si="7"/>
        <v>0.82000000000000006</v>
      </c>
      <c r="I237" s="46">
        <f t="shared" si="7"/>
        <v>44.64</v>
      </c>
      <c r="J237" s="46">
        <f t="shared" si="7"/>
        <v>94.300000000000011</v>
      </c>
      <c r="K237" s="46">
        <f t="shared" si="7"/>
        <v>10.07</v>
      </c>
      <c r="L237" s="46">
        <f t="shared" si="7"/>
        <v>140.39999999999998</v>
      </c>
      <c r="M237" s="46">
        <f t="shared" si="7"/>
        <v>538.30000000000007</v>
      </c>
      <c r="N237" s="46">
        <f t="shared" si="7"/>
        <v>118.05</v>
      </c>
      <c r="O237" s="46">
        <f t="shared" si="7"/>
        <v>15.359999999999998</v>
      </c>
      <c r="P237" s="46">
        <f t="shared" si="7"/>
        <v>38.1</v>
      </c>
      <c r="Q237" s="29"/>
    </row>
    <row r="238" spans="1:17" ht="14.65" customHeight="1" x14ac:dyDescent="0.15">
      <c r="A238" s="203"/>
      <c r="B238" s="203"/>
      <c r="C238" s="203"/>
      <c r="D238" s="14"/>
      <c r="E238" s="14"/>
      <c r="F238" s="14"/>
      <c r="G238" s="15"/>
      <c r="H238" s="7"/>
      <c r="I238" s="7"/>
      <c r="J238" s="7"/>
      <c r="K238" s="7"/>
      <c r="L238" s="7"/>
      <c r="M238" s="7"/>
      <c r="N238" s="7"/>
      <c r="O238" s="7"/>
      <c r="P238" s="7"/>
      <c r="Q238" s="7"/>
    </row>
    <row r="239" spans="1:17" ht="21.2" customHeight="1" x14ac:dyDescent="0.15">
      <c r="A239" s="198" t="s">
        <v>191</v>
      </c>
      <c r="B239" s="198"/>
      <c r="C239" s="198"/>
      <c r="D239" s="198"/>
      <c r="E239" s="198"/>
      <c r="F239" s="198"/>
      <c r="G239" s="205"/>
      <c r="H239" s="7"/>
      <c r="I239" s="7"/>
      <c r="J239" s="7"/>
      <c r="K239" s="7"/>
      <c r="L239" s="7"/>
      <c r="M239" s="7"/>
      <c r="N239" s="7"/>
      <c r="O239" s="7"/>
      <c r="P239" s="7"/>
      <c r="Q239" s="7"/>
    </row>
    <row r="240" spans="1:17" ht="14.1" customHeight="1" x14ac:dyDescent="0.15">
      <c r="A240" s="33" t="s">
        <v>0</v>
      </c>
      <c r="F240" s="204"/>
      <c r="G240" s="204"/>
    </row>
    <row r="241" spans="1:20" ht="14.1" customHeight="1" x14ac:dyDescent="0.15">
      <c r="F241" s="196"/>
      <c r="G241" s="196"/>
    </row>
    <row r="242" spans="1:20" ht="14.1" customHeight="1" x14ac:dyDescent="0.15"/>
    <row r="243" spans="1:20" ht="21.2" customHeight="1" x14ac:dyDescent="0.15">
      <c r="A243" s="204" t="s">
        <v>112</v>
      </c>
      <c r="B243" s="204"/>
      <c r="C243" s="204"/>
      <c r="D243" s="204"/>
      <c r="E243" s="204"/>
      <c r="F243" s="204"/>
      <c r="G243" s="204"/>
    </row>
    <row r="244" spans="1:20" ht="7.15" customHeight="1" x14ac:dyDescent="0.15"/>
    <row r="245" spans="1:20" ht="21.2" customHeight="1" x14ac:dyDescent="0.15">
      <c r="A245" s="198" t="s">
        <v>2</v>
      </c>
      <c r="B245" s="198" t="s">
        <v>3</v>
      </c>
      <c r="C245" s="198"/>
      <c r="D245" s="198" t="s">
        <v>4</v>
      </c>
      <c r="E245" s="198"/>
      <c r="F245" s="198"/>
      <c r="G245" s="198" t="s">
        <v>125</v>
      </c>
      <c r="H245" s="199" t="s">
        <v>126</v>
      </c>
      <c r="I245" s="200"/>
      <c r="J245" s="200"/>
      <c r="K245" s="200"/>
      <c r="L245" s="199" t="s">
        <v>127</v>
      </c>
      <c r="M245" s="200"/>
      <c r="N245" s="200"/>
      <c r="O245" s="200"/>
      <c r="P245" s="200"/>
      <c r="Q245" s="151" t="s">
        <v>128</v>
      </c>
    </row>
    <row r="246" spans="1:20" ht="28.35" customHeight="1" x14ac:dyDescent="0.15">
      <c r="A246" s="198"/>
      <c r="B246" s="5" t="s">
        <v>5</v>
      </c>
      <c r="C246" s="5" t="s">
        <v>6</v>
      </c>
      <c r="D246" s="5" t="s">
        <v>7</v>
      </c>
      <c r="E246" s="5" t="s">
        <v>8</v>
      </c>
      <c r="F246" s="5" t="s">
        <v>9</v>
      </c>
      <c r="G246" s="198"/>
      <c r="H246" s="6" t="s">
        <v>129</v>
      </c>
      <c r="I246" s="6" t="s">
        <v>130</v>
      </c>
      <c r="J246" s="6" t="s">
        <v>131</v>
      </c>
      <c r="K246" s="6" t="s">
        <v>132</v>
      </c>
      <c r="L246" s="6" t="s">
        <v>133</v>
      </c>
      <c r="M246" s="6" t="s">
        <v>134</v>
      </c>
      <c r="N246" s="6" t="s">
        <v>135</v>
      </c>
      <c r="O246" s="6" t="s">
        <v>136</v>
      </c>
      <c r="P246" s="6" t="s">
        <v>137</v>
      </c>
      <c r="Q246" s="152"/>
    </row>
    <row r="247" spans="1:20" ht="21.2" customHeight="1" x14ac:dyDescent="0.15">
      <c r="A247" s="198" t="s">
        <v>10</v>
      </c>
      <c r="B247" s="198"/>
      <c r="C247" s="198"/>
      <c r="D247" s="198"/>
      <c r="E247" s="198"/>
      <c r="F247" s="198"/>
      <c r="G247" s="205"/>
      <c r="H247" s="7"/>
      <c r="I247" s="7"/>
      <c r="J247" s="7"/>
      <c r="K247" s="7"/>
      <c r="L247" s="7"/>
      <c r="M247" s="7"/>
      <c r="N247" s="7"/>
      <c r="O247" s="7"/>
      <c r="P247" s="7"/>
      <c r="Q247" s="7"/>
    </row>
    <row r="248" spans="1:20" ht="24.75" customHeight="1" x14ac:dyDescent="0.15">
      <c r="A248" s="111" t="s">
        <v>113</v>
      </c>
      <c r="B248" s="178">
        <v>60</v>
      </c>
      <c r="C248" s="175"/>
      <c r="D248" s="5">
        <v>0.9</v>
      </c>
      <c r="E248" s="5">
        <v>2.1</v>
      </c>
      <c r="F248" s="5">
        <v>2.8</v>
      </c>
      <c r="G248" s="43">
        <v>33.9</v>
      </c>
      <c r="H248" s="7"/>
      <c r="I248" s="7"/>
      <c r="J248" s="7"/>
      <c r="K248" s="7"/>
      <c r="L248" s="7"/>
      <c r="M248" s="7"/>
      <c r="N248" s="7"/>
      <c r="O248" s="7"/>
      <c r="P248" s="7"/>
      <c r="Q248" s="7"/>
    </row>
    <row r="249" spans="1:20" ht="15.75" customHeight="1" x14ac:dyDescent="0.15">
      <c r="A249" s="129" t="s">
        <v>18</v>
      </c>
      <c r="B249" s="128" t="s">
        <v>240</v>
      </c>
      <c r="C249" s="128" t="s">
        <v>241</v>
      </c>
      <c r="D249" s="5"/>
      <c r="E249" s="5"/>
      <c r="F249" s="5"/>
      <c r="G249" s="43"/>
      <c r="H249" s="7"/>
      <c r="I249" s="7"/>
      <c r="J249" s="7"/>
      <c r="K249" s="7"/>
      <c r="L249" s="7"/>
      <c r="M249" s="7"/>
      <c r="N249" s="7"/>
      <c r="O249" s="7"/>
      <c r="P249" s="7"/>
      <c r="Q249" s="7"/>
    </row>
    <row r="250" spans="1:20" ht="15.75" customHeight="1" x14ac:dyDescent="0.15">
      <c r="A250" s="129" t="s">
        <v>26</v>
      </c>
      <c r="B250" s="128" t="s">
        <v>56</v>
      </c>
      <c r="C250" s="128" t="s">
        <v>242</v>
      </c>
      <c r="D250" s="5"/>
      <c r="E250" s="5"/>
      <c r="F250" s="5"/>
      <c r="G250" s="43"/>
      <c r="H250" s="7"/>
      <c r="I250" s="7"/>
      <c r="J250" s="7"/>
      <c r="K250" s="7"/>
      <c r="L250" s="7"/>
      <c r="M250" s="7"/>
      <c r="N250" s="7"/>
      <c r="O250" s="7"/>
      <c r="P250" s="7"/>
      <c r="Q250" s="7"/>
    </row>
    <row r="251" spans="1:20" ht="15.75" customHeight="1" x14ac:dyDescent="0.15">
      <c r="A251" s="129" t="s">
        <v>243</v>
      </c>
      <c r="B251" s="128" t="s">
        <v>37</v>
      </c>
      <c r="C251" s="128" t="s">
        <v>19</v>
      </c>
      <c r="D251" s="5"/>
      <c r="E251" s="5"/>
      <c r="F251" s="5"/>
      <c r="G251" s="43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131"/>
      <c r="S251" s="132"/>
      <c r="T251" s="132"/>
    </row>
    <row r="252" spans="1:20" ht="15.75" customHeight="1" x14ac:dyDescent="0.15">
      <c r="A252" s="129" t="s">
        <v>237</v>
      </c>
      <c r="B252" s="128" t="s">
        <v>15</v>
      </c>
      <c r="C252" s="128" t="s">
        <v>15</v>
      </c>
      <c r="D252" s="5"/>
      <c r="E252" s="5"/>
      <c r="F252" s="5"/>
      <c r="G252" s="43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131"/>
      <c r="S252" s="132"/>
      <c r="T252" s="132"/>
    </row>
    <row r="253" spans="1:20" ht="15.75" customHeight="1" x14ac:dyDescent="0.15">
      <c r="A253" s="129" t="s">
        <v>17</v>
      </c>
      <c r="B253" s="128" t="s">
        <v>229</v>
      </c>
      <c r="C253" s="128" t="s">
        <v>230</v>
      </c>
      <c r="D253" s="5"/>
      <c r="E253" s="5"/>
      <c r="F253" s="5"/>
      <c r="G253" s="43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131"/>
      <c r="S253" s="132"/>
      <c r="T253" s="132"/>
    </row>
    <row r="254" spans="1:20" ht="15.75" customHeight="1" x14ac:dyDescent="0.15">
      <c r="A254" s="129" t="s">
        <v>228</v>
      </c>
      <c r="B254" s="128" t="s">
        <v>244</v>
      </c>
      <c r="C254" s="128" t="s">
        <v>245</v>
      </c>
      <c r="D254" s="5"/>
      <c r="E254" s="5"/>
      <c r="F254" s="5"/>
      <c r="G254" s="43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131"/>
      <c r="S254" s="132"/>
      <c r="T254" s="132"/>
    </row>
    <row r="255" spans="1:20" ht="15.75" customHeight="1" x14ac:dyDescent="0.15">
      <c r="A255" s="129" t="s">
        <v>21</v>
      </c>
      <c r="B255" s="128" t="s">
        <v>31</v>
      </c>
      <c r="C255" s="128" t="s">
        <v>31</v>
      </c>
      <c r="D255" s="5"/>
      <c r="E255" s="5"/>
      <c r="F255" s="5"/>
      <c r="G255" s="43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131"/>
      <c r="S255" s="132"/>
      <c r="T255" s="132"/>
    </row>
    <row r="256" spans="1:20" ht="15.75" customHeight="1" x14ac:dyDescent="0.15">
      <c r="A256" s="129" t="s">
        <v>236</v>
      </c>
      <c r="B256" s="128" t="s">
        <v>15</v>
      </c>
      <c r="C256" s="128" t="s">
        <v>15</v>
      </c>
      <c r="D256" s="5"/>
      <c r="E256" s="5"/>
      <c r="F256" s="5"/>
      <c r="G256" s="43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131"/>
      <c r="S256" s="132"/>
      <c r="T256" s="132"/>
    </row>
    <row r="257" spans="1:20" ht="15.75" customHeight="1" x14ac:dyDescent="0.15">
      <c r="A257" s="129" t="s">
        <v>11</v>
      </c>
      <c r="B257" s="128" t="s">
        <v>16</v>
      </c>
      <c r="C257" s="128" t="s">
        <v>16</v>
      </c>
      <c r="D257" s="5"/>
      <c r="E257" s="5"/>
      <c r="F257" s="5"/>
      <c r="G257" s="43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131"/>
      <c r="S257" s="132"/>
      <c r="T257" s="132"/>
    </row>
    <row r="258" spans="1:20" s="30" customFormat="1" ht="14.65" customHeight="1" x14ac:dyDescent="0.15">
      <c r="A258" s="13" t="s">
        <v>221</v>
      </c>
      <c r="B258" s="169">
        <v>90</v>
      </c>
      <c r="C258" s="169"/>
      <c r="D258" s="14">
        <v>12.9</v>
      </c>
      <c r="E258" s="14">
        <v>8.1</v>
      </c>
      <c r="F258" s="14">
        <v>7.6</v>
      </c>
      <c r="G258" s="15">
        <v>154.5</v>
      </c>
      <c r="H258" s="29">
        <v>7.0000000000000007E-2</v>
      </c>
      <c r="I258" s="29">
        <v>0</v>
      </c>
      <c r="J258" s="29">
        <v>68</v>
      </c>
      <c r="K258" s="29">
        <v>2.2999999999999998</v>
      </c>
      <c r="L258" s="29">
        <v>30</v>
      </c>
      <c r="M258" s="29">
        <v>173</v>
      </c>
      <c r="N258" s="29">
        <v>30</v>
      </c>
      <c r="O258" s="29">
        <v>2</v>
      </c>
      <c r="P258" s="29">
        <v>15.5</v>
      </c>
      <c r="Q258" s="134" t="s">
        <v>192</v>
      </c>
      <c r="R258" s="135"/>
      <c r="S258" s="135"/>
      <c r="T258" s="135"/>
    </row>
    <row r="259" spans="1:20" ht="21" customHeight="1" x14ac:dyDescent="0.15">
      <c r="A259" s="129" t="s">
        <v>39</v>
      </c>
      <c r="B259" s="128" t="s">
        <v>246</v>
      </c>
      <c r="C259" s="128" t="s">
        <v>247</v>
      </c>
      <c r="D259" s="19"/>
      <c r="E259" s="19"/>
      <c r="F259" s="19"/>
      <c r="G259" s="20"/>
      <c r="H259" s="7"/>
      <c r="I259" s="7"/>
      <c r="J259" s="7"/>
      <c r="K259" s="7"/>
      <c r="L259" s="7"/>
      <c r="M259" s="7"/>
      <c r="N259" s="7"/>
      <c r="O259" s="7"/>
      <c r="P259" s="7"/>
      <c r="Q259" s="7"/>
    </row>
    <row r="260" spans="1:20" ht="12.2" customHeight="1" x14ac:dyDescent="0.15">
      <c r="A260" s="129" t="s">
        <v>248</v>
      </c>
      <c r="B260" s="128" t="s">
        <v>249</v>
      </c>
      <c r="C260" s="128" t="s">
        <v>250</v>
      </c>
      <c r="D260" s="19"/>
      <c r="E260" s="19"/>
      <c r="F260" s="19"/>
      <c r="G260" s="20"/>
      <c r="H260" s="7"/>
      <c r="I260" s="7"/>
      <c r="J260" s="7"/>
      <c r="K260" s="7"/>
      <c r="L260" s="7"/>
      <c r="M260" s="7"/>
      <c r="N260" s="7"/>
      <c r="O260" s="7"/>
      <c r="P260" s="7"/>
      <c r="Q260" s="7"/>
    </row>
    <row r="261" spans="1:20" ht="12.2" customHeight="1" x14ac:dyDescent="0.15">
      <c r="A261" s="129" t="s">
        <v>24</v>
      </c>
      <c r="B261" s="128" t="s">
        <v>229</v>
      </c>
      <c r="C261" s="128" t="s">
        <v>229</v>
      </c>
      <c r="D261" s="19"/>
      <c r="E261" s="19"/>
      <c r="F261" s="19"/>
      <c r="G261" s="20"/>
      <c r="H261" s="7"/>
      <c r="I261" s="7"/>
      <c r="J261" s="7"/>
      <c r="K261" s="7"/>
      <c r="L261" s="7"/>
      <c r="M261" s="7"/>
      <c r="N261" s="7"/>
      <c r="O261" s="7"/>
      <c r="P261" s="7"/>
      <c r="Q261" s="7"/>
    </row>
    <row r="262" spans="1:20" ht="12.2" customHeight="1" x14ac:dyDescent="0.15">
      <c r="A262" s="129" t="s">
        <v>26</v>
      </c>
      <c r="B262" s="128" t="s">
        <v>234</v>
      </c>
      <c r="C262" s="128" t="s">
        <v>251</v>
      </c>
      <c r="D262" s="19"/>
      <c r="E262" s="19"/>
      <c r="F262" s="19"/>
      <c r="G262" s="20"/>
      <c r="H262" s="7"/>
      <c r="I262" s="7"/>
      <c r="J262" s="7"/>
      <c r="K262" s="7"/>
      <c r="L262" s="7"/>
      <c r="M262" s="7"/>
      <c r="N262" s="7"/>
      <c r="O262" s="7"/>
      <c r="P262" s="7"/>
      <c r="Q262" s="7"/>
    </row>
    <row r="263" spans="1:20" ht="12.2" customHeight="1" x14ac:dyDescent="0.15">
      <c r="A263" s="129" t="s">
        <v>252</v>
      </c>
      <c r="B263" s="128" t="s">
        <v>253</v>
      </c>
      <c r="C263" s="128" t="s">
        <v>25</v>
      </c>
      <c r="D263" s="19"/>
      <c r="E263" s="19"/>
      <c r="F263" s="19"/>
      <c r="G263" s="20"/>
      <c r="H263" s="7"/>
      <c r="I263" s="7"/>
      <c r="J263" s="7"/>
      <c r="K263" s="7"/>
      <c r="L263" s="7"/>
      <c r="M263" s="7"/>
      <c r="N263" s="7"/>
      <c r="O263" s="7"/>
      <c r="P263" s="7"/>
      <c r="Q263" s="7"/>
    </row>
    <row r="264" spans="1:20" ht="12.2" customHeight="1" x14ac:dyDescent="0.15">
      <c r="A264" s="129" t="s">
        <v>11</v>
      </c>
      <c r="B264" s="128" t="s">
        <v>16</v>
      </c>
      <c r="C264" s="128" t="s">
        <v>16</v>
      </c>
      <c r="D264" s="19"/>
      <c r="E264" s="19"/>
      <c r="F264" s="19"/>
      <c r="G264" s="20"/>
      <c r="H264" s="7"/>
      <c r="I264" s="7"/>
      <c r="J264" s="7"/>
      <c r="K264" s="7"/>
      <c r="L264" s="7"/>
      <c r="M264" s="7"/>
      <c r="N264" s="7"/>
      <c r="O264" s="7"/>
      <c r="P264" s="7"/>
      <c r="Q264" s="7"/>
    </row>
    <row r="265" spans="1:20" ht="12.2" customHeight="1" x14ac:dyDescent="0.15">
      <c r="A265" s="129" t="s">
        <v>21</v>
      </c>
      <c r="B265" s="128" t="s">
        <v>31</v>
      </c>
      <c r="C265" s="128" t="s">
        <v>31</v>
      </c>
      <c r="D265" s="19"/>
      <c r="E265" s="19"/>
      <c r="F265" s="19"/>
      <c r="G265" s="20"/>
      <c r="H265" s="7"/>
      <c r="I265" s="7"/>
      <c r="J265" s="7"/>
      <c r="K265" s="7"/>
      <c r="L265" s="7"/>
      <c r="M265" s="7"/>
      <c r="N265" s="7"/>
      <c r="O265" s="7"/>
      <c r="P265" s="7"/>
      <c r="Q265" s="7"/>
    </row>
    <row r="266" spans="1:20" s="30" customFormat="1" ht="25.5" customHeight="1" x14ac:dyDescent="0.15">
      <c r="A266" s="127" t="s">
        <v>222</v>
      </c>
      <c r="B266" s="174">
        <v>180</v>
      </c>
      <c r="C266" s="175"/>
      <c r="D266" s="5">
        <v>5</v>
      </c>
      <c r="E266" s="5">
        <v>5.3</v>
      </c>
      <c r="F266" s="5">
        <v>35</v>
      </c>
      <c r="G266" s="15">
        <v>208</v>
      </c>
      <c r="H266" s="29"/>
      <c r="I266" s="29"/>
      <c r="J266" s="29"/>
      <c r="K266" s="29"/>
      <c r="L266" s="29"/>
      <c r="M266" s="29"/>
      <c r="N266" s="29"/>
      <c r="O266" s="29"/>
      <c r="P266" s="29"/>
      <c r="Q266" s="29"/>
    </row>
    <row r="267" spans="1:20" ht="12.2" customHeight="1" x14ac:dyDescent="0.15">
      <c r="A267" s="129" t="s">
        <v>254</v>
      </c>
      <c r="B267" s="128" t="s">
        <v>255</v>
      </c>
      <c r="C267" s="128" t="s">
        <v>255</v>
      </c>
      <c r="D267" s="19"/>
      <c r="E267" s="19"/>
      <c r="F267" s="19"/>
      <c r="G267" s="20"/>
      <c r="H267" s="7"/>
      <c r="I267" s="7"/>
      <c r="J267" s="7"/>
      <c r="K267" s="7"/>
      <c r="L267" s="7"/>
      <c r="M267" s="7"/>
      <c r="N267" s="7"/>
      <c r="O267" s="7"/>
      <c r="P267" s="7"/>
      <c r="Q267" s="7"/>
    </row>
    <row r="268" spans="1:20" ht="12.2" customHeight="1" x14ac:dyDescent="0.15">
      <c r="A268" s="129" t="s">
        <v>11</v>
      </c>
      <c r="B268" s="128" t="s">
        <v>16</v>
      </c>
      <c r="C268" s="128" t="s">
        <v>16</v>
      </c>
      <c r="D268" s="19"/>
      <c r="E268" s="19"/>
      <c r="F268" s="19"/>
      <c r="G268" s="20"/>
      <c r="H268" s="7"/>
      <c r="I268" s="7"/>
      <c r="J268" s="7"/>
      <c r="K268" s="7"/>
      <c r="L268" s="7"/>
      <c r="M268" s="7"/>
      <c r="N268" s="7"/>
      <c r="O268" s="7"/>
      <c r="P268" s="7"/>
      <c r="Q268" s="7"/>
    </row>
    <row r="269" spans="1:20" ht="12.2" customHeight="1" x14ac:dyDescent="0.15">
      <c r="A269" s="129" t="s">
        <v>36</v>
      </c>
      <c r="B269" s="128" t="s">
        <v>256</v>
      </c>
      <c r="C269" s="128" t="s">
        <v>256</v>
      </c>
      <c r="D269" s="19"/>
      <c r="E269" s="19"/>
      <c r="F269" s="19"/>
      <c r="G269" s="20"/>
      <c r="H269" s="7"/>
      <c r="I269" s="7"/>
      <c r="J269" s="7"/>
      <c r="K269" s="7"/>
      <c r="L269" s="7"/>
      <c r="M269" s="7"/>
      <c r="N269" s="7"/>
      <c r="O269" s="7"/>
      <c r="P269" s="7"/>
      <c r="Q269" s="7"/>
    </row>
    <row r="270" spans="1:20" ht="20.25" customHeight="1" x14ac:dyDescent="0.15">
      <c r="A270" s="129" t="s">
        <v>32</v>
      </c>
      <c r="B270" s="128" t="s">
        <v>25</v>
      </c>
      <c r="C270" s="128" t="s">
        <v>25</v>
      </c>
      <c r="D270" s="19"/>
      <c r="E270" s="19"/>
      <c r="F270" s="19"/>
      <c r="G270" s="20"/>
      <c r="H270" s="7"/>
      <c r="I270" s="7"/>
      <c r="J270" s="7"/>
      <c r="K270" s="7"/>
      <c r="L270" s="7"/>
      <c r="M270" s="7"/>
      <c r="N270" s="7"/>
      <c r="O270" s="7"/>
      <c r="P270" s="7"/>
      <c r="Q270" s="7"/>
    </row>
    <row r="271" spans="1:20" ht="12.2" customHeight="1" x14ac:dyDescent="0.15">
      <c r="A271" s="127" t="s">
        <v>114</v>
      </c>
      <c r="B271" s="176">
        <v>30</v>
      </c>
      <c r="C271" s="177"/>
      <c r="D271" s="19">
        <v>0.9</v>
      </c>
      <c r="E271" s="19">
        <v>1.7</v>
      </c>
      <c r="F271" s="19">
        <v>5</v>
      </c>
      <c r="G271" s="20">
        <v>38.700000000000003</v>
      </c>
      <c r="H271" s="7"/>
      <c r="I271" s="7"/>
      <c r="J271" s="7"/>
      <c r="K271" s="7"/>
      <c r="L271" s="7"/>
      <c r="M271" s="7"/>
      <c r="N271" s="7"/>
      <c r="O271" s="7"/>
      <c r="P271" s="7"/>
      <c r="Q271" s="7"/>
    </row>
    <row r="272" spans="1:20" ht="18" customHeight="1" x14ac:dyDescent="0.15">
      <c r="A272" s="129" t="s">
        <v>32</v>
      </c>
      <c r="B272" s="128" t="s">
        <v>31</v>
      </c>
      <c r="C272" s="128" t="s">
        <v>31</v>
      </c>
      <c r="D272" s="19"/>
      <c r="E272" s="19"/>
      <c r="F272" s="19"/>
      <c r="G272" s="20"/>
      <c r="H272" s="7"/>
      <c r="I272" s="7"/>
      <c r="J272" s="7"/>
      <c r="K272" s="7"/>
      <c r="L272" s="7"/>
      <c r="M272" s="7"/>
      <c r="N272" s="7"/>
      <c r="O272" s="7"/>
      <c r="P272" s="7"/>
      <c r="Q272" s="7"/>
    </row>
    <row r="273" spans="1:17" ht="12.2" customHeight="1" x14ac:dyDescent="0.15">
      <c r="A273" s="129" t="s">
        <v>36</v>
      </c>
      <c r="B273" s="128" t="s">
        <v>232</v>
      </c>
      <c r="C273" s="128" t="s">
        <v>232</v>
      </c>
      <c r="D273" s="19"/>
      <c r="E273" s="19"/>
      <c r="F273" s="19"/>
      <c r="G273" s="20"/>
      <c r="H273" s="7"/>
      <c r="I273" s="7"/>
      <c r="J273" s="7"/>
      <c r="K273" s="7"/>
      <c r="L273" s="7"/>
      <c r="M273" s="7"/>
      <c r="N273" s="7"/>
      <c r="O273" s="7"/>
      <c r="P273" s="7"/>
      <c r="Q273" s="7"/>
    </row>
    <row r="274" spans="1:17" ht="12.2" customHeight="1" x14ac:dyDescent="0.15">
      <c r="A274" s="129" t="s">
        <v>35</v>
      </c>
      <c r="B274" s="128" t="s">
        <v>233</v>
      </c>
      <c r="C274" s="128" t="s">
        <v>233</v>
      </c>
      <c r="D274" s="19"/>
      <c r="E274" s="19"/>
      <c r="F274" s="19"/>
      <c r="G274" s="20"/>
      <c r="H274" s="7"/>
      <c r="I274" s="7"/>
      <c r="J274" s="7"/>
      <c r="K274" s="7"/>
      <c r="L274" s="7"/>
      <c r="M274" s="7"/>
      <c r="N274" s="7"/>
      <c r="O274" s="7"/>
      <c r="P274" s="7"/>
      <c r="Q274" s="7"/>
    </row>
    <row r="275" spans="1:17" ht="12.2" customHeight="1" x14ac:dyDescent="0.15">
      <c r="A275" s="129" t="s">
        <v>70</v>
      </c>
      <c r="B275" s="128" t="s">
        <v>229</v>
      </c>
      <c r="C275" s="128" t="s">
        <v>234</v>
      </c>
      <c r="D275" s="19"/>
      <c r="E275" s="19"/>
      <c r="F275" s="19"/>
      <c r="G275" s="20"/>
      <c r="H275" s="7"/>
      <c r="I275" s="7"/>
      <c r="J275" s="7"/>
      <c r="K275" s="7"/>
      <c r="L275" s="7"/>
      <c r="M275" s="7"/>
      <c r="N275" s="7"/>
      <c r="O275" s="7"/>
      <c r="P275" s="7"/>
      <c r="Q275" s="7"/>
    </row>
    <row r="276" spans="1:17" ht="12.2" customHeight="1" x14ac:dyDescent="0.15">
      <c r="A276" s="129" t="s">
        <v>26</v>
      </c>
      <c r="B276" s="128" t="s">
        <v>55</v>
      </c>
      <c r="C276" s="128" t="s">
        <v>235</v>
      </c>
      <c r="D276" s="19"/>
      <c r="E276" s="19"/>
      <c r="F276" s="19"/>
      <c r="G276" s="20"/>
      <c r="H276" s="7"/>
      <c r="I276" s="7"/>
      <c r="J276" s="7"/>
      <c r="K276" s="7"/>
      <c r="L276" s="7"/>
      <c r="M276" s="7"/>
      <c r="N276" s="7"/>
      <c r="O276" s="7"/>
      <c r="P276" s="7"/>
      <c r="Q276" s="7"/>
    </row>
    <row r="277" spans="1:17" ht="12.2" customHeight="1" x14ac:dyDescent="0.15">
      <c r="A277" s="129" t="s">
        <v>72</v>
      </c>
      <c r="B277" s="128" t="s">
        <v>31</v>
      </c>
      <c r="C277" s="128" t="s">
        <v>31</v>
      </c>
      <c r="D277" s="19"/>
      <c r="E277" s="19"/>
      <c r="F277" s="19"/>
      <c r="G277" s="20"/>
      <c r="H277" s="7"/>
      <c r="I277" s="7"/>
      <c r="J277" s="7"/>
      <c r="K277" s="7"/>
      <c r="L277" s="7"/>
      <c r="M277" s="7"/>
      <c r="N277" s="7"/>
      <c r="O277" s="7"/>
      <c r="P277" s="7"/>
      <c r="Q277" s="7"/>
    </row>
    <row r="278" spans="1:17" s="30" customFormat="1" ht="14.65" customHeight="1" x14ac:dyDescent="0.15">
      <c r="A278" s="13" t="s">
        <v>115</v>
      </c>
      <c r="B278" s="169">
        <v>200</v>
      </c>
      <c r="C278" s="169"/>
      <c r="D278" s="14">
        <v>0.2</v>
      </c>
      <c r="E278" s="14">
        <v>0.2</v>
      </c>
      <c r="F278" s="14">
        <v>11.5</v>
      </c>
      <c r="G278" s="15">
        <v>49</v>
      </c>
      <c r="H278" s="29">
        <v>0</v>
      </c>
      <c r="I278" s="29">
        <v>0</v>
      </c>
      <c r="J278" s="29">
        <v>0</v>
      </c>
      <c r="K278" s="29">
        <v>0.1</v>
      </c>
      <c r="L278" s="29">
        <v>4</v>
      </c>
      <c r="M278" s="29">
        <v>7</v>
      </c>
      <c r="N278" s="29">
        <v>4</v>
      </c>
      <c r="O278" s="29">
        <v>1</v>
      </c>
      <c r="P278" s="29">
        <v>0</v>
      </c>
      <c r="Q278" s="29" t="s">
        <v>150</v>
      </c>
    </row>
    <row r="279" spans="1:17" ht="12.2" customHeight="1" x14ac:dyDescent="0.15">
      <c r="A279" s="17" t="s">
        <v>223</v>
      </c>
      <c r="B279" s="18">
        <v>45</v>
      </c>
      <c r="C279" s="18">
        <v>39.6</v>
      </c>
      <c r="D279" s="19"/>
      <c r="E279" s="19"/>
      <c r="F279" s="19"/>
      <c r="G279" s="20"/>
      <c r="H279" s="7"/>
      <c r="I279" s="7"/>
      <c r="J279" s="7"/>
      <c r="K279" s="7"/>
      <c r="L279" s="7"/>
      <c r="M279" s="7"/>
      <c r="N279" s="7"/>
      <c r="O279" s="7"/>
      <c r="P279" s="7"/>
      <c r="Q279" s="7"/>
    </row>
    <row r="280" spans="1:17" ht="12.2" customHeight="1" x14ac:dyDescent="0.15">
      <c r="A280" s="17" t="s">
        <v>224</v>
      </c>
      <c r="B280" s="18">
        <v>8</v>
      </c>
      <c r="C280" s="18">
        <v>8</v>
      </c>
      <c r="D280" s="19"/>
      <c r="E280" s="19"/>
      <c r="F280" s="19"/>
      <c r="G280" s="20"/>
      <c r="H280" s="7"/>
      <c r="I280" s="7"/>
      <c r="J280" s="7"/>
      <c r="K280" s="7"/>
      <c r="L280" s="7"/>
      <c r="M280" s="7"/>
      <c r="N280" s="7"/>
      <c r="O280" s="7"/>
      <c r="P280" s="7"/>
      <c r="Q280" s="7"/>
    </row>
    <row r="281" spans="1:17" ht="12.2" customHeight="1" x14ac:dyDescent="0.15">
      <c r="A281" s="17" t="s">
        <v>36</v>
      </c>
      <c r="B281" s="18">
        <v>172</v>
      </c>
      <c r="C281" s="18">
        <v>172</v>
      </c>
      <c r="D281" s="19"/>
      <c r="E281" s="19"/>
      <c r="F281" s="19"/>
      <c r="G281" s="20"/>
      <c r="H281" s="7"/>
      <c r="I281" s="7"/>
      <c r="J281" s="7"/>
      <c r="K281" s="7"/>
      <c r="L281" s="7"/>
      <c r="M281" s="7"/>
      <c r="N281" s="7"/>
      <c r="O281" s="7"/>
      <c r="P281" s="7"/>
      <c r="Q281" s="7"/>
    </row>
    <row r="282" spans="1:17" s="30" customFormat="1" ht="14.65" customHeight="1" x14ac:dyDescent="0.15">
      <c r="A282" s="13" t="s">
        <v>225</v>
      </c>
      <c r="B282" s="169">
        <v>10</v>
      </c>
      <c r="C282" s="169"/>
      <c r="D282" s="9">
        <v>0.8</v>
      </c>
      <c r="E282" s="9">
        <v>0.1</v>
      </c>
      <c r="F282" s="9">
        <v>5</v>
      </c>
      <c r="G282" s="10">
        <v>23.7</v>
      </c>
      <c r="H282" s="11">
        <v>0.03</v>
      </c>
      <c r="I282" s="11">
        <v>0</v>
      </c>
      <c r="J282" s="11">
        <v>0.09</v>
      </c>
      <c r="K282" s="11">
        <v>0.33</v>
      </c>
      <c r="L282" s="11">
        <v>10.74</v>
      </c>
      <c r="M282" s="11">
        <v>26.46</v>
      </c>
      <c r="N282" s="11">
        <v>11.2</v>
      </c>
      <c r="O282" s="11">
        <v>0.81</v>
      </c>
      <c r="P282" s="11">
        <v>0</v>
      </c>
      <c r="Q282" s="29"/>
    </row>
    <row r="283" spans="1:17" ht="17.25" customHeight="1" x14ac:dyDescent="0.15">
      <c r="A283" s="13" t="s">
        <v>54</v>
      </c>
      <c r="B283" s="178">
        <v>20</v>
      </c>
      <c r="C283" s="175"/>
      <c r="D283" s="54">
        <v>1.7</v>
      </c>
      <c r="E283" s="54">
        <v>0.7</v>
      </c>
      <c r="F283" s="54">
        <v>9.6999999999999993</v>
      </c>
      <c r="G283" s="55">
        <v>51.8</v>
      </c>
      <c r="H283" s="56">
        <v>0.08</v>
      </c>
      <c r="I283" s="56">
        <v>0.08</v>
      </c>
      <c r="J283" s="56">
        <v>0</v>
      </c>
      <c r="K283" s="56">
        <v>0</v>
      </c>
      <c r="L283" s="56">
        <v>14.6</v>
      </c>
      <c r="M283" s="56">
        <v>25</v>
      </c>
      <c r="N283" s="56">
        <v>8</v>
      </c>
      <c r="O283" s="56">
        <v>0.56000000000000005</v>
      </c>
      <c r="P283" s="56">
        <v>0</v>
      </c>
      <c r="Q283" s="7"/>
    </row>
    <row r="284" spans="1:17" ht="14.25" customHeight="1" x14ac:dyDescent="0.15">
      <c r="A284" s="13" t="s">
        <v>159</v>
      </c>
      <c r="B284" s="178">
        <v>100</v>
      </c>
      <c r="C284" s="175"/>
      <c r="D284" s="5">
        <v>0.6</v>
      </c>
      <c r="E284" s="43">
        <v>0.2</v>
      </c>
      <c r="F284" s="35">
        <v>12.9</v>
      </c>
      <c r="G284" s="36">
        <v>56</v>
      </c>
      <c r="H284" s="29">
        <v>0.02</v>
      </c>
      <c r="I284" s="29">
        <v>5</v>
      </c>
      <c r="J284" s="29">
        <v>0</v>
      </c>
      <c r="K284" s="29">
        <v>0.1</v>
      </c>
      <c r="L284" s="29">
        <v>19</v>
      </c>
      <c r="M284" s="29">
        <v>16</v>
      </c>
      <c r="N284" s="29">
        <v>12</v>
      </c>
      <c r="O284" s="29">
        <v>2.2999999999999998</v>
      </c>
      <c r="P284" s="29">
        <v>0</v>
      </c>
      <c r="Q284" s="57"/>
    </row>
    <row r="285" spans="1:17" s="30" customFormat="1" ht="23.25" customHeight="1" x14ac:dyDescent="0.15">
      <c r="A285" s="43" t="s">
        <v>152</v>
      </c>
      <c r="B285" s="206">
        <f>B248+B258+B266+B271+B278+B282+B283+B284</f>
        <v>690</v>
      </c>
      <c r="C285" s="207"/>
      <c r="D285" s="46">
        <f>D248+D258+D266+D271+D278+D282+D283+D284</f>
        <v>23</v>
      </c>
      <c r="E285" s="46">
        <f t="shared" ref="E285:P285" si="8">E248+E258+E266+E271+E278+E282+E283+E284</f>
        <v>18.399999999999999</v>
      </c>
      <c r="F285" s="46">
        <f t="shared" si="8"/>
        <v>89.500000000000014</v>
      </c>
      <c r="G285" s="46">
        <f t="shared" si="8"/>
        <v>615.59999999999991</v>
      </c>
      <c r="H285" s="46">
        <f t="shared" si="8"/>
        <v>0.19999999999999998</v>
      </c>
      <c r="I285" s="46">
        <f t="shared" si="8"/>
        <v>5.08</v>
      </c>
      <c r="J285" s="46">
        <f t="shared" si="8"/>
        <v>68.09</v>
      </c>
      <c r="K285" s="46">
        <f t="shared" si="8"/>
        <v>2.83</v>
      </c>
      <c r="L285" s="46">
        <f t="shared" si="8"/>
        <v>78.34</v>
      </c>
      <c r="M285" s="46">
        <f t="shared" si="8"/>
        <v>247.46</v>
      </c>
      <c r="N285" s="46">
        <f t="shared" si="8"/>
        <v>65.2</v>
      </c>
      <c r="O285" s="46">
        <f t="shared" si="8"/>
        <v>6.67</v>
      </c>
      <c r="P285" s="46">
        <f t="shared" si="8"/>
        <v>15.5</v>
      </c>
      <c r="Q285" s="46"/>
    </row>
    <row r="286" spans="1:17" ht="14.65" customHeight="1" x14ac:dyDescent="0.15">
      <c r="A286" s="203"/>
      <c r="B286" s="203"/>
      <c r="C286" s="203"/>
      <c r="D286" s="14"/>
      <c r="E286" s="14"/>
      <c r="F286" s="14"/>
      <c r="G286" s="15"/>
      <c r="H286" s="7"/>
      <c r="I286" s="7"/>
      <c r="J286" s="7"/>
      <c r="K286" s="7"/>
      <c r="L286" s="7"/>
      <c r="M286" s="7"/>
      <c r="N286" s="7"/>
      <c r="O286" s="7"/>
      <c r="P286" s="7"/>
      <c r="Q286" s="7"/>
    </row>
    <row r="287" spans="1:17" ht="14.1" customHeight="1" x14ac:dyDescent="0.15">
      <c r="A287" s="33" t="s">
        <v>0</v>
      </c>
      <c r="F287" s="204"/>
      <c r="G287" s="204"/>
    </row>
    <row r="288" spans="1:17" ht="14.1" customHeight="1" x14ac:dyDescent="0.15">
      <c r="F288" s="196"/>
      <c r="G288" s="196"/>
    </row>
    <row r="289" spans="1:17" ht="14.1" customHeight="1" x14ac:dyDescent="0.15"/>
    <row r="290" spans="1:17" ht="21.2" customHeight="1" x14ac:dyDescent="0.15">
      <c r="A290" s="204" t="s">
        <v>116</v>
      </c>
      <c r="B290" s="204"/>
      <c r="C290" s="204"/>
      <c r="D290" s="204"/>
      <c r="E290" s="204"/>
      <c r="F290" s="204"/>
      <c r="G290" s="204"/>
    </row>
    <row r="291" spans="1:17" ht="7.15" customHeight="1" x14ac:dyDescent="0.15"/>
    <row r="292" spans="1:17" ht="21.2" customHeight="1" x14ac:dyDescent="0.15">
      <c r="A292" s="198" t="s">
        <v>2</v>
      </c>
      <c r="B292" s="198" t="s">
        <v>3</v>
      </c>
      <c r="C292" s="198"/>
      <c r="D292" s="198" t="s">
        <v>4</v>
      </c>
      <c r="E292" s="198"/>
      <c r="F292" s="198"/>
      <c r="G292" s="198" t="s">
        <v>125</v>
      </c>
      <c r="H292" s="199" t="s">
        <v>126</v>
      </c>
      <c r="I292" s="200"/>
      <c r="J292" s="200"/>
      <c r="K292" s="200"/>
      <c r="L292" s="199" t="s">
        <v>127</v>
      </c>
      <c r="M292" s="200"/>
      <c r="N292" s="200"/>
      <c r="O292" s="200"/>
      <c r="P292" s="200"/>
      <c r="Q292" s="151" t="s">
        <v>128</v>
      </c>
    </row>
    <row r="293" spans="1:17" ht="28.35" customHeight="1" x14ac:dyDescent="0.15">
      <c r="A293" s="198"/>
      <c r="B293" s="5" t="s">
        <v>5</v>
      </c>
      <c r="C293" s="5" t="s">
        <v>6</v>
      </c>
      <c r="D293" s="5" t="s">
        <v>7</v>
      </c>
      <c r="E293" s="5" t="s">
        <v>8</v>
      </c>
      <c r="F293" s="5" t="s">
        <v>9</v>
      </c>
      <c r="G293" s="198"/>
      <c r="H293" s="6" t="s">
        <v>129</v>
      </c>
      <c r="I293" s="6" t="s">
        <v>130</v>
      </c>
      <c r="J293" s="6" t="s">
        <v>131</v>
      </c>
      <c r="K293" s="6" t="s">
        <v>132</v>
      </c>
      <c r="L293" s="6" t="s">
        <v>133</v>
      </c>
      <c r="M293" s="6" t="s">
        <v>134</v>
      </c>
      <c r="N293" s="6" t="s">
        <v>135</v>
      </c>
      <c r="O293" s="6" t="s">
        <v>136</v>
      </c>
      <c r="P293" s="6" t="s">
        <v>137</v>
      </c>
      <c r="Q293" s="152"/>
    </row>
    <row r="294" spans="1:17" ht="21.2" customHeight="1" x14ac:dyDescent="0.15">
      <c r="A294" s="198" t="s">
        <v>10</v>
      </c>
      <c r="B294" s="198"/>
      <c r="C294" s="198"/>
      <c r="D294" s="198"/>
      <c r="E294" s="198"/>
      <c r="F294" s="198"/>
      <c r="G294" s="205"/>
      <c r="H294" s="7"/>
      <c r="I294" s="7"/>
      <c r="J294" s="7"/>
      <c r="K294" s="7"/>
      <c r="L294" s="7"/>
      <c r="M294" s="7"/>
      <c r="N294" s="7"/>
      <c r="O294" s="7"/>
      <c r="P294" s="7"/>
      <c r="Q294" s="7"/>
    </row>
    <row r="295" spans="1:17" s="30" customFormat="1" ht="39" customHeight="1" x14ac:dyDescent="0.15">
      <c r="A295" s="13" t="s">
        <v>163</v>
      </c>
      <c r="B295" s="169" t="s">
        <v>42</v>
      </c>
      <c r="C295" s="169"/>
      <c r="D295" s="14">
        <v>5.8</v>
      </c>
      <c r="E295" s="14">
        <v>7.4</v>
      </c>
      <c r="F295" s="14">
        <v>22.8</v>
      </c>
      <c r="G295" s="15">
        <v>182.2</v>
      </c>
      <c r="H295" s="29">
        <v>0.01</v>
      </c>
      <c r="I295" s="29">
        <v>0</v>
      </c>
      <c r="J295" s="29">
        <v>0</v>
      </c>
      <c r="K295" s="29">
        <v>0.23</v>
      </c>
      <c r="L295" s="29">
        <v>7.5</v>
      </c>
      <c r="M295" s="29">
        <v>26.25</v>
      </c>
      <c r="N295" s="29">
        <v>10.5</v>
      </c>
      <c r="O295" s="29">
        <v>0.75</v>
      </c>
      <c r="P295" s="29">
        <v>30.75</v>
      </c>
      <c r="Q295" s="29"/>
    </row>
    <row r="296" spans="1:17" ht="12.2" customHeight="1" x14ac:dyDescent="0.15">
      <c r="A296" s="17" t="s">
        <v>117</v>
      </c>
      <c r="B296" s="18" t="s">
        <v>37</v>
      </c>
      <c r="C296" s="18" t="s">
        <v>118</v>
      </c>
      <c r="D296" s="19"/>
      <c r="E296" s="19"/>
      <c r="F296" s="19"/>
      <c r="G296" s="20"/>
      <c r="H296" s="7"/>
      <c r="I296" s="7"/>
      <c r="J296" s="7"/>
      <c r="K296" s="7"/>
      <c r="L296" s="7"/>
      <c r="M296" s="7"/>
      <c r="N296" s="7"/>
      <c r="O296" s="7"/>
      <c r="P296" s="7"/>
      <c r="Q296" s="7"/>
    </row>
    <row r="297" spans="1:17" ht="12.2" customHeight="1" x14ac:dyDescent="0.15">
      <c r="A297" s="17" t="s">
        <v>36</v>
      </c>
      <c r="B297" s="18">
        <v>189.9</v>
      </c>
      <c r="C297" s="18">
        <v>189.9</v>
      </c>
      <c r="D297" s="19"/>
      <c r="E297" s="19"/>
      <c r="F297" s="19"/>
      <c r="G297" s="20"/>
      <c r="H297" s="7"/>
      <c r="I297" s="7"/>
      <c r="J297" s="7"/>
      <c r="K297" s="7"/>
      <c r="L297" s="7"/>
      <c r="M297" s="7"/>
      <c r="N297" s="7"/>
      <c r="O297" s="7"/>
      <c r="P297" s="7"/>
      <c r="Q297" s="7"/>
    </row>
    <row r="298" spans="1:17" ht="12.2" customHeight="1" x14ac:dyDescent="0.15">
      <c r="A298" s="17" t="s">
        <v>11</v>
      </c>
      <c r="B298" s="18" t="s">
        <v>45</v>
      </c>
      <c r="C298" s="18" t="s">
        <v>45</v>
      </c>
      <c r="D298" s="19"/>
      <c r="E298" s="19"/>
      <c r="F298" s="19"/>
      <c r="G298" s="20"/>
      <c r="H298" s="7"/>
      <c r="I298" s="7"/>
      <c r="J298" s="7"/>
      <c r="K298" s="7"/>
      <c r="L298" s="7"/>
      <c r="M298" s="7"/>
      <c r="N298" s="7"/>
      <c r="O298" s="7"/>
      <c r="P298" s="7"/>
      <c r="Q298" s="7"/>
    </row>
    <row r="299" spans="1:17" ht="12.2" customHeight="1" x14ac:dyDescent="0.15">
      <c r="A299" s="17" t="s">
        <v>46</v>
      </c>
      <c r="B299" s="18" t="s">
        <v>50</v>
      </c>
      <c r="C299" s="18" t="s">
        <v>50</v>
      </c>
      <c r="D299" s="19"/>
      <c r="E299" s="19"/>
      <c r="F299" s="19"/>
      <c r="G299" s="20"/>
      <c r="H299" s="7"/>
      <c r="I299" s="7"/>
      <c r="J299" s="7"/>
      <c r="K299" s="7"/>
      <c r="L299" s="7"/>
      <c r="M299" s="7"/>
      <c r="N299" s="7"/>
      <c r="O299" s="7"/>
      <c r="P299" s="7"/>
      <c r="Q299" s="7"/>
    </row>
    <row r="300" spans="1:17" ht="13.5" customHeight="1" x14ac:dyDescent="0.15">
      <c r="A300" s="17" t="s">
        <v>164</v>
      </c>
      <c r="B300" s="18" t="s">
        <v>50</v>
      </c>
      <c r="C300" s="18" t="s">
        <v>50</v>
      </c>
      <c r="D300" s="19"/>
      <c r="E300" s="19"/>
      <c r="F300" s="19"/>
      <c r="G300" s="20"/>
      <c r="H300" s="7"/>
      <c r="I300" s="7"/>
      <c r="J300" s="7"/>
      <c r="K300" s="7"/>
      <c r="L300" s="7"/>
      <c r="M300" s="7"/>
      <c r="N300" s="7"/>
      <c r="O300" s="7"/>
      <c r="P300" s="7"/>
      <c r="Q300" s="7"/>
    </row>
    <row r="301" spans="1:17" s="30" customFormat="1" ht="14.65" customHeight="1" x14ac:dyDescent="0.15">
      <c r="A301" s="13" t="s">
        <v>226</v>
      </c>
      <c r="B301" s="169" t="s">
        <v>42</v>
      </c>
      <c r="C301" s="169"/>
      <c r="D301" s="14">
        <v>0.2</v>
      </c>
      <c r="E301" s="14">
        <v>0</v>
      </c>
      <c r="F301" s="14">
        <v>6.4</v>
      </c>
      <c r="G301" s="15">
        <v>26.4</v>
      </c>
      <c r="H301" s="29">
        <v>0</v>
      </c>
      <c r="I301" s="29">
        <v>0</v>
      </c>
      <c r="J301" s="29">
        <v>0</v>
      </c>
      <c r="K301" s="29">
        <v>0.1</v>
      </c>
      <c r="L301" s="29">
        <v>4</v>
      </c>
      <c r="M301" s="29">
        <v>7</v>
      </c>
      <c r="N301" s="29">
        <v>4</v>
      </c>
      <c r="O301" s="29">
        <v>1</v>
      </c>
      <c r="P301" s="29">
        <v>0</v>
      </c>
      <c r="Q301" s="29" t="s">
        <v>150</v>
      </c>
    </row>
    <row r="302" spans="1:17" ht="12.2" customHeight="1" x14ac:dyDescent="0.15">
      <c r="A302" s="17" t="s">
        <v>149</v>
      </c>
      <c r="B302" s="18">
        <v>1</v>
      </c>
      <c r="C302" s="18" t="s">
        <v>25</v>
      </c>
      <c r="D302" s="19"/>
      <c r="E302" s="19"/>
      <c r="F302" s="19"/>
      <c r="G302" s="20"/>
      <c r="H302" s="7"/>
      <c r="I302" s="7"/>
      <c r="J302" s="7"/>
      <c r="K302" s="7"/>
      <c r="L302" s="7"/>
      <c r="M302" s="7"/>
      <c r="N302" s="7"/>
      <c r="O302" s="7"/>
      <c r="P302" s="7"/>
      <c r="Q302" s="7"/>
    </row>
    <row r="303" spans="1:17" ht="12.2" customHeight="1" x14ac:dyDescent="0.15">
      <c r="A303" s="17" t="s">
        <v>36</v>
      </c>
      <c r="B303" s="18">
        <v>230</v>
      </c>
      <c r="C303" s="18">
        <v>230</v>
      </c>
      <c r="D303" s="19"/>
      <c r="E303" s="19"/>
      <c r="F303" s="19"/>
      <c r="G303" s="20"/>
      <c r="H303" s="7"/>
      <c r="I303" s="7"/>
      <c r="J303" s="7"/>
      <c r="K303" s="7"/>
      <c r="L303" s="7"/>
      <c r="M303" s="7"/>
      <c r="N303" s="7"/>
      <c r="O303" s="7"/>
      <c r="P303" s="7"/>
      <c r="Q303" s="7"/>
    </row>
    <row r="304" spans="1:17" ht="12.2" customHeight="1" x14ac:dyDescent="0.15">
      <c r="A304" s="17" t="s">
        <v>46</v>
      </c>
      <c r="B304" s="18" t="s">
        <v>55</v>
      </c>
      <c r="C304" s="18" t="s">
        <v>55</v>
      </c>
      <c r="D304" s="19"/>
      <c r="E304" s="19"/>
      <c r="F304" s="19"/>
      <c r="G304" s="20"/>
      <c r="H304" s="7"/>
      <c r="I304" s="7"/>
      <c r="J304" s="7"/>
      <c r="K304" s="7"/>
      <c r="L304" s="7"/>
      <c r="M304" s="7"/>
      <c r="N304" s="7"/>
      <c r="O304" s="7"/>
      <c r="P304" s="7"/>
      <c r="Q304" s="7"/>
    </row>
    <row r="305" spans="1:17" s="30" customFormat="1" ht="14.65" customHeight="1" x14ac:dyDescent="0.15">
      <c r="A305" s="13" t="s">
        <v>51</v>
      </c>
      <c r="B305" s="169">
        <v>30</v>
      </c>
      <c r="C305" s="169"/>
      <c r="D305" s="9">
        <v>1.83</v>
      </c>
      <c r="E305" s="9">
        <v>5.64</v>
      </c>
      <c r="F305" s="9">
        <v>12.39</v>
      </c>
      <c r="G305" s="10">
        <v>107.76</v>
      </c>
      <c r="H305" s="11">
        <v>0.03</v>
      </c>
      <c r="I305" s="11">
        <v>0</v>
      </c>
      <c r="J305" s="11">
        <v>0.09</v>
      </c>
      <c r="K305" s="11">
        <v>0.33</v>
      </c>
      <c r="L305" s="11">
        <v>10.74</v>
      </c>
      <c r="M305" s="11">
        <v>26.46</v>
      </c>
      <c r="N305" s="11">
        <v>11.2</v>
      </c>
      <c r="O305" s="11">
        <v>0.81</v>
      </c>
      <c r="P305" s="11">
        <v>0</v>
      </c>
      <c r="Q305" s="29"/>
    </row>
    <row r="306" spans="1:17" ht="24" customHeight="1" x14ac:dyDescent="0.15">
      <c r="A306" s="17" t="s">
        <v>32</v>
      </c>
      <c r="B306" s="18">
        <v>5</v>
      </c>
      <c r="C306" s="18">
        <v>5</v>
      </c>
      <c r="D306" s="19"/>
      <c r="E306" s="19"/>
      <c r="F306" s="19"/>
      <c r="G306" s="20"/>
      <c r="H306" s="7"/>
      <c r="I306" s="7"/>
      <c r="J306" s="7"/>
      <c r="K306" s="7"/>
      <c r="L306" s="7"/>
      <c r="M306" s="7"/>
      <c r="N306" s="7"/>
      <c r="O306" s="7"/>
      <c r="P306" s="7"/>
      <c r="Q306" s="7"/>
    </row>
    <row r="307" spans="1:17" ht="18" customHeight="1" x14ac:dyDescent="0.15">
      <c r="A307" s="17" t="s">
        <v>27</v>
      </c>
      <c r="B307" s="18"/>
      <c r="C307" s="18">
        <v>25</v>
      </c>
      <c r="D307" s="19"/>
      <c r="E307" s="19"/>
      <c r="F307" s="19"/>
      <c r="G307" s="20"/>
      <c r="H307" s="7"/>
      <c r="I307" s="7"/>
      <c r="J307" s="7"/>
      <c r="K307" s="7"/>
      <c r="L307" s="7"/>
      <c r="M307" s="7"/>
      <c r="N307" s="7"/>
      <c r="O307" s="7"/>
      <c r="P307" s="7"/>
      <c r="Q307" s="7"/>
    </row>
    <row r="308" spans="1:17" ht="18" customHeight="1" x14ac:dyDescent="0.15">
      <c r="A308" s="111" t="s">
        <v>227</v>
      </c>
      <c r="B308" s="178">
        <v>10</v>
      </c>
      <c r="C308" s="175"/>
      <c r="D308" s="5">
        <v>0.6</v>
      </c>
      <c r="E308" s="5">
        <v>3.4</v>
      </c>
      <c r="F308" s="5">
        <v>0.6</v>
      </c>
      <c r="G308" s="15">
        <v>35</v>
      </c>
      <c r="H308" s="7"/>
      <c r="I308" s="7"/>
      <c r="J308" s="7"/>
      <c r="K308" s="7"/>
      <c r="L308" s="7"/>
      <c r="M308" s="7"/>
      <c r="N308" s="7"/>
      <c r="O308" s="7"/>
      <c r="P308" s="7"/>
      <c r="Q308" s="7"/>
    </row>
    <row r="309" spans="1:17" ht="12" customHeight="1" x14ac:dyDescent="0.15">
      <c r="A309" s="8" t="s">
        <v>144</v>
      </c>
      <c r="B309" s="182">
        <v>20</v>
      </c>
      <c r="C309" s="183"/>
      <c r="D309" s="22">
        <v>1.7</v>
      </c>
      <c r="E309" s="22">
        <v>0.7</v>
      </c>
      <c r="F309" s="22">
        <v>9.6999999999999993</v>
      </c>
      <c r="G309" s="23">
        <v>51.8</v>
      </c>
      <c r="H309" s="24">
        <v>0.08</v>
      </c>
      <c r="I309" s="24">
        <v>0.08</v>
      </c>
      <c r="J309" s="24">
        <v>0</v>
      </c>
      <c r="K309" s="24">
        <v>0</v>
      </c>
      <c r="L309" s="24">
        <v>14.6</v>
      </c>
      <c r="M309" s="24">
        <v>25</v>
      </c>
      <c r="N309" s="24">
        <v>8</v>
      </c>
      <c r="O309" s="24">
        <v>0.56000000000000005</v>
      </c>
      <c r="P309" s="24">
        <v>0</v>
      </c>
      <c r="Q309" s="7"/>
    </row>
    <row r="310" spans="1:17" ht="13.5" customHeight="1" x14ac:dyDescent="0.15">
      <c r="A310" s="58" t="s">
        <v>159</v>
      </c>
      <c r="B310" s="160">
        <v>100</v>
      </c>
      <c r="C310" s="161"/>
      <c r="D310" s="5">
        <v>0.6</v>
      </c>
      <c r="E310" s="43">
        <v>0.2</v>
      </c>
      <c r="F310" s="35">
        <v>12.9</v>
      </c>
      <c r="G310" s="36">
        <v>56</v>
      </c>
      <c r="H310" s="29">
        <v>0.02</v>
      </c>
      <c r="I310" s="29">
        <v>5</v>
      </c>
      <c r="J310" s="29">
        <v>0</v>
      </c>
      <c r="K310" s="29">
        <v>0.1</v>
      </c>
      <c r="L310" s="29">
        <v>19</v>
      </c>
      <c r="M310" s="29">
        <v>16</v>
      </c>
      <c r="N310" s="29">
        <v>12</v>
      </c>
      <c r="O310" s="29">
        <v>2.2999999999999998</v>
      </c>
      <c r="P310" s="29">
        <v>0</v>
      </c>
      <c r="Q310" s="7"/>
    </row>
    <row r="311" spans="1:17" s="30" customFormat="1" ht="20.25" customHeight="1" x14ac:dyDescent="0.15">
      <c r="A311" s="31" t="s">
        <v>145</v>
      </c>
      <c r="B311" s="201">
        <f>SUM(B295+B301+B305+B310+B309)</f>
        <v>550</v>
      </c>
      <c r="C311" s="202"/>
      <c r="D311" s="46">
        <f>SUM(D295+D301+D305+D310+D309)</f>
        <v>10.129999999999999</v>
      </c>
      <c r="E311" s="46">
        <f t="shared" ref="E311:P311" si="9">SUM(E295+E301+E305+E310+E309)</f>
        <v>13.939999999999998</v>
      </c>
      <c r="F311" s="46">
        <f t="shared" si="9"/>
        <v>64.19</v>
      </c>
      <c r="G311" s="46">
        <f t="shared" si="9"/>
        <v>424.16</v>
      </c>
      <c r="H311" s="46">
        <f t="shared" si="9"/>
        <v>0.14000000000000001</v>
      </c>
      <c r="I311" s="46">
        <f t="shared" si="9"/>
        <v>5.08</v>
      </c>
      <c r="J311" s="46">
        <f t="shared" si="9"/>
        <v>0.09</v>
      </c>
      <c r="K311" s="46">
        <f t="shared" si="9"/>
        <v>0.76</v>
      </c>
      <c r="L311" s="46">
        <f t="shared" si="9"/>
        <v>55.84</v>
      </c>
      <c r="M311" s="46">
        <f t="shared" si="9"/>
        <v>100.71000000000001</v>
      </c>
      <c r="N311" s="46">
        <f t="shared" si="9"/>
        <v>45.7</v>
      </c>
      <c r="O311" s="46">
        <f t="shared" si="9"/>
        <v>5.42</v>
      </c>
      <c r="P311" s="46">
        <f t="shared" si="9"/>
        <v>30.75</v>
      </c>
      <c r="Q311" s="29"/>
    </row>
    <row r="312" spans="1:17" ht="14.65" customHeight="1" x14ac:dyDescent="0.15">
      <c r="A312" s="203"/>
      <c r="B312" s="203"/>
      <c r="C312" s="203"/>
      <c r="D312" s="14"/>
      <c r="E312" s="14"/>
      <c r="F312" s="14"/>
      <c r="G312" s="15"/>
      <c r="H312" s="7"/>
      <c r="I312" s="7"/>
      <c r="J312" s="7"/>
      <c r="K312" s="7"/>
      <c r="L312" s="7"/>
      <c r="M312" s="7"/>
      <c r="N312" s="7"/>
      <c r="O312" s="7"/>
      <c r="P312" s="7"/>
      <c r="Q312" s="7"/>
    </row>
    <row r="313" spans="1:17" ht="14.1" customHeight="1" x14ac:dyDescent="0.15">
      <c r="A313" s="33" t="s">
        <v>0</v>
      </c>
      <c r="F313" s="204"/>
      <c r="G313" s="204"/>
    </row>
    <row r="314" spans="1:17" ht="14.1" customHeight="1" x14ac:dyDescent="0.15">
      <c r="A314" s="1"/>
      <c r="F314" s="59"/>
      <c r="G314" s="59"/>
    </row>
    <row r="315" spans="1:17" ht="14.1" customHeight="1" x14ac:dyDescent="0.15">
      <c r="A315" s="1"/>
      <c r="F315" s="59"/>
      <c r="G315" s="59"/>
    </row>
    <row r="316" spans="1:17" ht="14.1" customHeight="1" x14ac:dyDescent="0.15">
      <c r="A316" s="198"/>
      <c r="B316" s="198"/>
      <c r="C316" s="198"/>
      <c r="D316" s="198" t="s">
        <v>4</v>
      </c>
      <c r="E316" s="198"/>
      <c r="F316" s="198"/>
      <c r="G316" s="198" t="s">
        <v>125</v>
      </c>
      <c r="H316" s="199" t="s">
        <v>126</v>
      </c>
      <c r="I316" s="200"/>
      <c r="J316" s="200"/>
      <c r="K316" s="200"/>
      <c r="L316" s="199" t="s">
        <v>127</v>
      </c>
      <c r="M316" s="200"/>
      <c r="N316" s="200"/>
      <c r="O316" s="200"/>
      <c r="P316" s="200"/>
      <c r="Q316" s="151"/>
    </row>
    <row r="317" spans="1:17" ht="18.75" customHeight="1" x14ac:dyDescent="0.15">
      <c r="A317" s="198"/>
      <c r="B317" s="5"/>
      <c r="C317" s="5"/>
      <c r="D317" s="5" t="s">
        <v>7</v>
      </c>
      <c r="E317" s="5" t="s">
        <v>8</v>
      </c>
      <c r="F317" s="5" t="s">
        <v>9</v>
      </c>
      <c r="G317" s="198"/>
      <c r="H317" s="6" t="s">
        <v>129</v>
      </c>
      <c r="I317" s="6" t="s">
        <v>130</v>
      </c>
      <c r="J317" s="6" t="s">
        <v>131</v>
      </c>
      <c r="K317" s="6" t="s">
        <v>132</v>
      </c>
      <c r="L317" s="6" t="s">
        <v>133</v>
      </c>
      <c r="M317" s="6" t="s">
        <v>134</v>
      </c>
      <c r="N317" s="6" t="s">
        <v>135</v>
      </c>
      <c r="O317" s="6" t="s">
        <v>136</v>
      </c>
      <c r="P317" s="6" t="s">
        <v>137</v>
      </c>
      <c r="Q317" s="152"/>
    </row>
    <row r="318" spans="1:17" ht="25.5" customHeight="1" x14ac:dyDescent="0.15">
      <c r="A318" s="60" t="s">
        <v>193</v>
      </c>
      <c r="B318" s="61"/>
      <c r="C318" s="62">
        <f t="shared" ref="C318:P318" si="10">C37</f>
        <v>590</v>
      </c>
      <c r="D318" s="62">
        <f t="shared" si="10"/>
        <v>28.2</v>
      </c>
      <c r="E318" s="62">
        <f t="shared" si="10"/>
        <v>27.7</v>
      </c>
      <c r="F318" s="62">
        <f t="shared" si="10"/>
        <v>93.4</v>
      </c>
      <c r="G318" s="62">
        <f t="shared" si="10"/>
        <v>459.56</v>
      </c>
      <c r="H318" s="62">
        <f t="shared" si="10"/>
        <v>0.5</v>
      </c>
      <c r="I318" s="62">
        <f t="shared" si="10"/>
        <v>22.119999999999997</v>
      </c>
      <c r="J318" s="62">
        <f t="shared" si="10"/>
        <v>216.4</v>
      </c>
      <c r="K318" s="62">
        <f t="shared" si="10"/>
        <v>5.1000000000000005</v>
      </c>
      <c r="L318" s="62">
        <f t="shared" si="10"/>
        <v>182.6</v>
      </c>
      <c r="M318" s="62">
        <f t="shared" si="10"/>
        <v>405.1</v>
      </c>
      <c r="N318" s="62">
        <f t="shared" si="10"/>
        <v>120.2</v>
      </c>
      <c r="O318" s="62">
        <f t="shared" si="10"/>
        <v>5.12</v>
      </c>
      <c r="P318" s="62">
        <f t="shared" si="10"/>
        <v>54.6</v>
      </c>
      <c r="Q318" s="7"/>
    </row>
    <row r="319" spans="1:17" ht="25.5" customHeight="1" x14ac:dyDescent="0.15">
      <c r="A319" s="60" t="s">
        <v>194</v>
      </c>
      <c r="B319" s="61"/>
      <c r="C319" s="62">
        <f>B60</f>
        <v>565</v>
      </c>
      <c r="D319" s="62">
        <f t="shared" ref="D319:P319" si="11">D60</f>
        <v>9.2999999999999989</v>
      </c>
      <c r="E319" s="62">
        <f t="shared" si="11"/>
        <v>24.7</v>
      </c>
      <c r="F319" s="62">
        <f t="shared" si="11"/>
        <v>67.100000000000009</v>
      </c>
      <c r="G319" s="62">
        <f t="shared" si="11"/>
        <v>528.5</v>
      </c>
      <c r="H319" s="62">
        <f t="shared" si="11"/>
        <v>0.27</v>
      </c>
      <c r="I319" s="62">
        <f t="shared" si="11"/>
        <v>10</v>
      </c>
      <c r="J319" s="62">
        <f t="shared" si="11"/>
        <v>0.09</v>
      </c>
      <c r="K319" s="62">
        <f t="shared" si="11"/>
        <v>1.03</v>
      </c>
      <c r="L319" s="62">
        <f t="shared" si="11"/>
        <v>84.740000000000009</v>
      </c>
      <c r="M319" s="62">
        <f t="shared" si="11"/>
        <v>222.46</v>
      </c>
      <c r="N319" s="62">
        <f t="shared" si="11"/>
        <v>90.2</v>
      </c>
      <c r="O319" s="62">
        <f t="shared" si="11"/>
        <v>8.41</v>
      </c>
      <c r="P319" s="62">
        <f t="shared" si="11"/>
        <v>40</v>
      </c>
      <c r="Q319" s="7"/>
    </row>
    <row r="320" spans="1:17" ht="25.5" customHeight="1" x14ac:dyDescent="0.15">
      <c r="A320" s="60" t="s">
        <v>195</v>
      </c>
      <c r="B320" s="61"/>
      <c r="C320" s="7">
        <f>B92</f>
        <v>565</v>
      </c>
      <c r="D320" s="7">
        <f t="shared" ref="D320:P320" si="12">D92</f>
        <v>17.799999999999997</v>
      </c>
      <c r="E320" s="7">
        <f t="shared" si="12"/>
        <v>10</v>
      </c>
      <c r="F320" s="7">
        <f t="shared" si="12"/>
        <v>57.5</v>
      </c>
      <c r="G320" s="7">
        <f t="shared" si="12"/>
        <v>369.5</v>
      </c>
      <c r="H320" s="7">
        <f t="shared" si="12"/>
        <v>0.44</v>
      </c>
      <c r="I320" s="7">
        <f t="shared" si="12"/>
        <v>51.84</v>
      </c>
      <c r="J320" s="7">
        <f t="shared" si="12"/>
        <v>190.89999999999998</v>
      </c>
      <c r="K320" s="7">
        <f t="shared" si="12"/>
        <v>1.1000000000000001</v>
      </c>
      <c r="L320" s="7">
        <f t="shared" si="12"/>
        <v>188.8</v>
      </c>
      <c r="M320" s="7">
        <f t="shared" si="12"/>
        <v>168</v>
      </c>
      <c r="N320" s="7">
        <f t="shared" si="12"/>
        <v>69.3</v>
      </c>
      <c r="O320" s="7">
        <f t="shared" si="12"/>
        <v>5.26</v>
      </c>
      <c r="P320" s="7">
        <f t="shared" si="12"/>
        <v>33.9</v>
      </c>
      <c r="Q320" s="7"/>
    </row>
    <row r="321" spans="1:17" ht="25.5" customHeight="1" x14ac:dyDescent="0.15">
      <c r="A321" s="60" t="s">
        <v>196</v>
      </c>
      <c r="B321" s="61"/>
      <c r="C321" s="7">
        <f t="shared" ref="C321:P321" si="13">B121</f>
        <v>560</v>
      </c>
      <c r="D321" s="7">
        <f t="shared" si="13"/>
        <v>0</v>
      </c>
      <c r="E321" s="7">
        <f t="shared" si="13"/>
        <v>25.599999999999998</v>
      </c>
      <c r="F321" s="7">
        <f t="shared" si="13"/>
        <v>30.099999999999998</v>
      </c>
      <c r="G321" s="7">
        <f t="shared" si="13"/>
        <v>61.899999999999991</v>
      </c>
      <c r="H321" s="7">
        <f t="shared" si="13"/>
        <v>620.4</v>
      </c>
      <c r="I321" s="7">
        <f t="shared" si="13"/>
        <v>0.35000000000000003</v>
      </c>
      <c r="J321" s="7">
        <f t="shared" si="13"/>
        <v>27.139999999999997</v>
      </c>
      <c r="K321" s="7">
        <f t="shared" si="13"/>
        <v>207</v>
      </c>
      <c r="L321" s="7">
        <f t="shared" si="13"/>
        <v>3.32</v>
      </c>
      <c r="M321" s="7">
        <f t="shared" si="13"/>
        <v>155.1</v>
      </c>
      <c r="N321" s="7">
        <f t="shared" si="13"/>
        <v>313.7</v>
      </c>
      <c r="O321" s="7">
        <f t="shared" si="13"/>
        <v>84.3</v>
      </c>
      <c r="P321" s="7">
        <f t="shared" si="13"/>
        <v>5.66</v>
      </c>
      <c r="Q321" s="7"/>
    </row>
    <row r="322" spans="1:17" ht="25.5" customHeight="1" x14ac:dyDescent="0.15">
      <c r="A322" s="60" t="s">
        <v>197</v>
      </c>
      <c r="B322" s="61"/>
      <c r="C322" s="62">
        <f t="shared" ref="C322:P322" si="14">C147</f>
        <v>550</v>
      </c>
      <c r="D322" s="62">
        <f t="shared" si="14"/>
        <v>10.129999999999999</v>
      </c>
      <c r="E322" s="62">
        <f t="shared" si="14"/>
        <v>13.939999999999998</v>
      </c>
      <c r="F322" s="62">
        <f t="shared" si="14"/>
        <v>64.19</v>
      </c>
      <c r="G322" s="62">
        <f t="shared" si="14"/>
        <v>424.15999999999997</v>
      </c>
      <c r="H322" s="62">
        <f t="shared" si="14"/>
        <v>0.13999999999999999</v>
      </c>
      <c r="I322" s="62">
        <f t="shared" si="14"/>
        <v>5.08</v>
      </c>
      <c r="J322" s="62">
        <f t="shared" si="14"/>
        <v>0.09</v>
      </c>
      <c r="K322" s="62">
        <f t="shared" si="14"/>
        <v>0.76</v>
      </c>
      <c r="L322" s="62">
        <f t="shared" si="14"/>
        <v>55.84</v>
      </c>
      <c r="M322" s="62">
        <f t="shared" si="14"/>
        <v>100.71000000000001</v>
      </c>
      <c r="N322" s="62">
        <f t="shared" si="14"/>
        <v>45.7</v>
      </c>
      <c r="O322" s="62">
        <f t="shared" si="14"/>
        <v>5.42</v>
      </c>
      <c r="P322" s="62">
        <f t="shared" si="14"/>
        <v>30.75</v>
      </c>
      <c r="Q322" s="7"/>
    </row>
    <row r="323" spans="1:17" ht="25.5" customHeight="1" x14ac:dyDescent="0.15">
      <c r="A323" s="60" t="s">
        <v>198</v>
      </c>
      <c r="B323" s="61"/>
      <c r="C323" s="7">
        <f t="shared" ref="C323:P323" si="15">C175</f>
        <v>560</v>
      </c>
      <c r="D323" s="7">
        <f t="shared" si="15"/>
        <v>28.2</v>
      </c>
      <c r="E323" s="7">
        <f t="shared" si="15"/>
        <v>28.299999999999997</v>
      </c>
      <c r="F323" s="7">
        <f t="shared" si="15"/>
        <v>92.8</v>
      </c>
      <c r="G323" s="7">
        <f t="shared" si="15"/>
        <v>738.2</v>
      </c>
      <c r="H323" s="7">
        <f t="shared" si="15"/>
        <v>0.49</v>
      </c>
      <c r="I323" s="7">
        <f t="shared" si="15"/>
        <v>15.620000000000001</v>
      </c>
      <c r="J323" s="7">
        <f t="shared" si="15"/>
        <v>24</v>
      </c>
      <c r="K323" s="7">
        <f t="shared" si="15"/>
        <v>4.3899999999999997</v>
      </c>
      <c r="L323" s="7">
        <f t="shared" si="15"/>
        <v>158.5</v>
      </c>
      <c r="M323" s="7">
        <f t="shared" si="15"/>
        <v>395.97999999999996</v>
      </c>
      <c r="N323" s="7">
        <f t="shared" si="15"/>
        <v>114.92</v>
      </c>
      <c r="O323" s="7">
        <f t="shared" si="15"/>
        <v>5.4699999999999989</v>
      </c>
      <c r="P323" s="7">
        <f t="shared" si="15"/>
        <v>57</v>
      </c>
      <c r="Q323" s="7"/>
    </row>
    <row r="324" spans="1:17" ht="25.5" customHeight="1" x14ac:dyDescent="0.15">
      <c r="A324" s="60" t="s">
        <v>199</v>
      </c>
      <c r="B324" s="61"/>
      <c r="C324" s="7">
        <f t="shared" ref="C324:P324" si="16">B204</f>
        <v>680</v>
      </c>
      <c r="D324" s="7">
        <f t="shared" si="16"/>
        <v>0</v>
      </c>
      <c r="E324" s="7">
        <f t="shared" si="16"/>
        <v>21.900000000000002</v>
      </c>
      <c r="F324" s="7">
        <f t="shared" si="16"/>
        <v>16.5</v>
      </c>
      <c r="G324" s="7">
        <f t="shared" si="16"/>
        <v>79.400000000000006</v>
      </c>
      <c r="H324" s="7">
        <f t="shared" si="16"/>
        <v>551.70000000000005</v>
      </c>
      <c r="I324" s="7">
        <f t="shared" si="16"/>
        <v>0.35000000000000003</v>
      </c>
      <c r="J324" s="7">
        <f t="shared" si="16"/>
        <v>27.22</v>
      </c>
      <c r="K324" s="7">
        <f t="shared" si="16"/>
        <v>124.2</v>
      </c>
      <c r="L324" s="7">
        <f t="shared" si="16"/>
        <v>3.4000000000000004</v>
      </c>
      <c r="M324" s="7">
        <f t="shared" si="16"/>
        <v>168.6</v>
      </c>
      <c r="N324" s="7">
        <f t="shared" si="16"/>
        <v>343.3</v>
      </c>
      <c r="O324" s="7">
        <f t="shared" si="16"/>
        <v>98.3</v>
      </c>
      <c r="P324" s="7">
        <f t="shared" si="16"/>
        <v>7.26</v>
      </c>
      <c r="Q324" s="7"/>
    </row>
    <row r="325" spans="1:17" ht="25.5" customHeight="1" x14ac:dyDescent="0.15">
      <c r="A325" s="60" t="s">
        <v>200</v>
      </c>
      <c r="B325" s="61"/>
      <c r="C325" s="7">
        <f>B237</f>
        <v>650</v>
      </c>
      <c r="D325" s="7">
        <f t="shared" ref="D325:P325" si="17">D237</f>
        <v>24.599999999999998</v>
      </c>
      <c r="E325" s="7">
        <f t="shared" si="17"/>
        <v>16.999999999999996</v>
      </c>
      <c r="F325" s="7">
        <f t="shared" si="17"/>
        <v>97.6</v>
      </c>
      <c r="G325" s="7">
        <f t="shared" si="17"/>
        <v>620.60000000000014</v>
      </c>
      <c r="H325" s="7">
        <f t="shared" si="17"/>
        <v>0.82000000000000006</v>
      </c>
      <c r="I325" s="7">
        <f t="shared" si="17"/>
        <v>44.64</v>
      </c>
      <c r="J325" s="7">
        <f t="shared" si="17"/>
        <v>94.300000000000011</v>
      </c>
      <c r="K325" s="7">
        <f t="shared" si="17"/>
        <v>10.07</v>
      </c>
      <c r="L325" s="7">
        <f t="shared" si="17"/>
        <v>140.39999999999998</v>
      </c>
      <c r="M325" s="7">
        <f t="shared" si="17"/>
        <v>538.30000000000007</v>
      </c>
      <c r="N325" s="7">
        <f t="shared" si="17"/>
        <v>118.05</v>
      </c>
      <c r="O325" s="7">
        <f t="shared" si="17"/>
        <v>15.359999999999998</v>
      </c>
      <c r="P325" s="7">
        <f t="shared" si="17"/>
        <v>38.1</v>
      </c>
      <c r="Q325" s="7"/>
    </row>
    <row r="326" spans="1:17" ht="25.5" customHeight="1" x14ac:dyDescent="0.15">
      <c r="A326" s="60" t="s">
        <v>201</v>
      </c>
      <c r="B326" s="61"/>
      <c r="C326" s="63">
        <f>B285</f>
        <v>690</v>
      </c>
      <c r="D326" s="63">
        <f t="shared" ref="D326:P326" si="18">D285</f>
        <v>23</v>
      </c>
      <c r="E326" s="63">
        <f t="shared" si="18"/>
        <v>18.399999999999999</v>
      </c>
      <c r="F326" s="63">
        <f t="shared" si="18"/>
        <v>89.500000000000014</v>
      </c>
      <c r="G326" s="63">
        <f t="shared" si="18"/>
        <v>615.59999999999991</v>
      </c>
      <c r="H326" s="63">
        <f t="shared" si="18"/>
        <v>0.19999999999999998</v>
      </c>
      <c r="I326" s="63">
        <f t="shared" si="18"/>
        <v>5.08</v>
      </c>
      <c r="J326" s="63">
        <f t="shared" si="18"/>
        <v>68.09</v>
      </c>
      <c r="K326" s="63">
        <f t="shared" si="18"/>
        <v>2.83</v>
      </c>
      <c r="L326" s="63">
        <f t="shared" si="18"/>
        <v>78.34</v>
      </c>
      <c r="M326" s="63">
        <f t="shared" si="18"/>
        <v>247.46</v>
      </c>
      <c r="N326" s="63">
        <f t="shared" si="18"/>
        <v>65.2</v>
      </c>
      <c r="O326" s="63">
        <f t="shared" si="18"/>
        <v>6.67</v>
      </c>
      <c r="P326" s="63">
        <f t="shared" si="18"/>
        <v>15.5</v>
      </c>
      <c r="Q326" s="7"/>
    </row>
    <row r="327" spans="1:17" ht="25.5" customHeight="1" x14ac:dyDescent="0.15">
      <c r="A327" s="60" t="s">
        <v>202</v>
      </c>
      <c r="B327" s="61"/>
      <c r="C327" s="7">
        <f>B311</f>
        <v>550</v>
      </c>
      <c r="D327" s="7">
        <f t="shared" ref="D327:P327" si="19">D311</f>
        <v>10.129999999999999</v>
      </c>
      <c r="E327" s="7">
        <f t="shared" si="19"/>
        <v>13.939999999999998</v>
      </c>
      <c r="F327" s="7">
        <f t="shared" si="19"/>
        <v>64.19</v>
      </c>
      <c r="G327" s="7">
        <f t="shared" si="19"/>
        <v>424.16</v>
      </c>
      <c r="H327" s="7">
        <f t="shared" si="19"/>
        <v>0.14000000000000001</v>
      </c>
      <c r="I327" s="7">
        <f t="shared" si="19"/>
        <v>5.08</v>
      </c>
      <c r="J327" s="7">
        <f t="shared" si="19"/>
        <v>0.09</v>
      </c>
      <c r="K327" s="7">
        <f t="shared" si="19"/>
        <v>0.76</v>
      </c>
      <c r="L327" s="7">
        <f t="shared" si="19"/>
        <v>55.84</v>
      </c>
      <c r="M327" s="7">
        <f t="shared" si="19"/>
        <v>100.71000000000001</v>
      </c>
      <c r="N327" s="7">
        <f t="shared" si="19"/>
        <v>45.7</v>
      </c>
      <c r="O327" s="7">
        <f t="shared" si="19"/>
        <v>5.42</v>
      </c>
      <c r="P327" s="7">
        <f t="shared" si="19"/>
        <v>30.75</v>
      </c>
      <c r="Q327" s="7"/>
    </row>
    <row r="328" spans="1:17" ht="25.5" customHeight="1" x14ac:dyDescent="0.15">
      <c r="A328" s="64" t="s">
        <v>203</v>
      </c>
      <c r="B328" s="65"/>
      <c r="C328" s="66">
        <f>SUM(C318:C327)</f>
        <v>5960</v>
      </c>
      <c r="D328" s="67">
        <f>SUM(D318:D327)</f>
        <v>151.35999999999999</v>
      </c>
      <c r="E328" s="67">
        <f t="shared" ref="E328:P328" si="20">SUM(E318:E327)</f>
        <v>201.48000000000002</v>
      </c>
      <c r="F328" s="67">
        <f t="shared" si="20"/>
        <v>672.87999999999988</v>
      </c>
      <c r="G328" s="67">
        <f t="shared" si="20"/>
        <v>4321.58</v>
      </c>
      <c r="H328" s="67">
        <f t="shared" si="20"/>
        <v>1175.1000000000001</v>
      </c>
      <c r="I328" s="67">
        <f t="shared" si="20"/>
        <v>160.16000000000003</v>
      </c>
      <c r="J328" s="67">
        <f t="shared" si="20"/>
        <v>648.31999999999994</v>
      </c>
      <c r="K328" s="67">
        <f t="shared" si="20"/>
        <v>357.23999999999995</v>
      </c>
      <c r="L328" s="67">
        <f t="shared" si="20"/>
        <v>951.78000000000009</v>
      </c>
      <c r="M328" s="67">
        <f t="shared" si="20"/>
        <v>2502.42</v>
      </c>
      <c r="N328" s="67">
        <f t="shared" si="20"/>
        <v>1326.27</v>
      </c>
      <c r="O328" s="67">
        <f t="shared" si="20"/>
        <v>239.72999999999996</v>
      </c>
      <c r="P328" s="67">
        <f t="shared" si="20"/>
        <v>313.52</v>
      </c>
      <c r="Q328" s="66"/>
    </row>
    <row r="329" spans="1:17" ht="25.5" customHeight="1" x14ac:dyDescent="0.15">
      <c r="A329" s="68" t="s">
        <v>204</v>
      </c>
      <c r="B329" s="69"/>
      <c r="C329" s="70">
        <f>C328/10</f>
        <v>596</v>
      </c>
      <c r="D329" s="70">
        <f>D328/10</f>
        <v>15.135999999999999</v>
      </c>
      <c r="E329" s="70">
        <f t="shared" ref="E329:P329" si="21">E328/10</f>
        <v>20.148000000000003</v>
      </c>
      <c r="F329" s="70">
        <f t="shared" si="21"/>
        <v>67.287999999999982</v>
      </c>
      <c r="G329" s="70">
        <f t="shared" si="21"/>
        <v>432.15800000000002</v>
      </c>
      <c r="H329" s="70">
        <f t="shared" si="21"/>
        <v>117.51000000000002</v>
      </c>
      <c r="I329" s="70">
        <f t="shared" si="21"/>
        <v>16.016000000000002</v>
      </c>
      <c r="J329" s="70">
        <f t="shared" si="21"/>
        <v>64.831999999999994</v>
      </c>
      <c r="K329" s="70">
        <f t="shared" si="21"/>
        <v>35.723999999999997</v>
      </c>
      <c r="L329" s="70">
        <f t="shared" si="21"/>
        <v>95.178000000000011</v>
      </c>
      <c r="M329" s="70">
        <f t="shared" si="21"/>
        <v>250.24200000000002</v>
      </c>
      <c r="N329" s="70">
        <f t="shared" si="21"/>
        <v>132.62700000000001</v>
      </c>
      <c r="O329" s="70">
        <f t="shared" si="21"/>
        <v>23.972999999999995</v>
      </c>
      <c r="P329" s="70">
        <f t="shared" si="21"/>
        <v>31.351999999999997</v>
      </c>
      <c r="Q329" s="70"/>
    </row>
    <row r="330" spans="1:17" ht="25.5" customHeight="1" x14ac:dyDescent="0.15">
      <c r="A330" s="68" t="s">
        <v>205</v>
      </c>
      <c r="B330" s="69"/>
      <c r="C330" s="70">
        <v>500</v>
      </c>
      <c r="D330" s="70">
        <v>15.4</v>
      </c>
      <c r="E330" s="70">
        <v>19.75</v>
      </c>
      <c r="F330" s="71">
        <v>67</v>
      </c>
      <c r="G330" s="71">
        <v>470</v>
      </c>
      <c r="H330" s="70">
        <v>0.24</v>
      </c>
      <c r="I330" s="70">
        <v>12</v>
      </c>
      <c r="J330" s="70">
        <v>140</v>
      </c>
      <c r="K330" s="70"/>
      <c r="L330" s="70">
        <v>220</v>
      </c>
      <c r="M330" s="70">
        <v>220</v>
      </c>
      <c r="N330" s="70">
        <v>50</v>
      </c>
      <c r="O330" s="70">
        <v>2.4</v>
      </c>
      <c r="P330" s="70">
        <v>200</v>
      </c>
      <c r="Q330" s="70"/>
    </row>
    <row r="331" spans="1:17" ht="26.25" customHeight="1" x14ac:dyDescent="0.15">
      <c r="A331" s="72" t="s">
        <v>206</v>
      </c>
      <c r="B331" s="73"/>
      <c r="C331" s="74">
        <f>C329*100/C330</f>
        <v>119.2</v>
      </c>
      <c r="D331" s="74">
        <f>D329*100/D330</f>
        <v>98.285714285714278</v>
      </c>
      <c r="E331" s="74">
        <f t="shared" ref="E331:P331" si="22">E329*100/E330</f>
        <v>102.01518987341774</v>
      </c>
      <c r="F331" s="74">
        <f t="shared" si="22"/>
        <v>100.42985074626863</v>
      </c>
      <c r="G331" s="74">
        <f t="shared" si="22"/>
        <v>91.948510638297876</v>
      </c>
      <c r="H331" s="74">
        <f t="shared" si="22"/>
        <v>48962.500000000007</v>
      </c>
      <c r="I331" s="74">
        <f t="shared" si="22"/>
        <v>133.46666666666667</v>
      </c>
      <c r="J331" s="74">
        <f t="shared" si="22"/>
        <v>46.308571428571419</v>
      </c>
      <c r="K331" s="74"/>
      <c r="L331" s="74">
        <f t="shared" si="22"/>
        <v>43.262727272727275</v>
      </c>
      <c r="M331" s="74">
        <f t="shared" si="22"/>
        <v>113.74636363636364</v>
      </c>
      <c r="N331" s="74">
        <f t="shared" si="22"/>
        <v>265.25400000000002</v>
      </c>
      <c r="O331" s="74">
        <f t="shared" si="22"/>
        <v>998.87499999999989</v>
      </c>
      <c r="P331" s="74">
        <f t="shared" si="22"/>
        <v>15.675999999999998</v>
      </c>
      <c r="Q331" s="75"/>
    </row>
    <row r="332" spans="1:17" ht="14.1" customHeight="1" x14ac:dyDescent="0.15">
      <c r="A332" s="1"/>
      <c r="F332" s="59"/>
      <c r="G332" s="59"/>
    </row>
    <row r="333" spans="1:17" ht="14.1" customHeight="1" x14ac:dyDescent="0.15">
      <c r="A333" s="1"/>
      <c r="F333" s="59"/>
      <c r="G333" s="59"/>
    </row>
    <row r="334" spans="1:17" ht="24.75" customHeight="1" x14ac:dyDescent="0.15">
      <c r="A334" s="68" t="s">
        <v>205</v>
      </c>
      <c r="B334" s="76"/>
      <c r="C334" s="77">
        <v>500</v>
      </c>
      <c r="D334" s="7" t="s">
        <v>207</v>
      </c>
      <c r="E334" s="7" t="s">
        <v>208</v>
      </c>
      <c r="F334" s="78" t="s">
        <v>209</v>
      </c>
      <c r="G334" s="78" t="s">
        <v>210</v>
      </c>
    </row>
    <row r="335" spans="1:17" ht="14.1" customHeight="1" x14ac:dyDescent="0.15">
      <c r="A335" s="1"/>
      <c r="F335" s="59"/>
      <c r="G335" s="59"/>
    </row>
    <row r="336" spans="1:17" ht="14.1" customHeight="1" x14ac:dyDescent="0.15">
      <c r="F336" s="196"/>
      <c r="G336" s="196"/>
    </row>
    <row r="337" spans="6:7" ht="14.1" customHeight="1" x14ac:dyDescent="0.15">
      <c r="F337" s="196"/>
      <c r="G337" s="196"/>
    </row>
    <row r="338" spans="6:7" ht="21.2" customHeight="1" x14ac:dyDescent="0.15"/>
    <row r="339" spans="6:7" ht="0.75" customHeight="1" x14ac:dyDescent="0.15">
      <c r="F339" s="197"/>
      <c r="G339" s="197"/>
    </row>
  </sheetData>
  <mergeCells count="201">
    <mergeCell ref="F3:G3"/>
    <mergeCell ref="A4:G4"/>
    <mergeCell ref="A5:A6"/>
    <mergeCell ref="B5:C5"/>
    <mergeCell ref="D5:F5"/>
    <mergeCell ref="G5:G6"/>
    <mergeCell ref="B24:C24"/>
    <mergeCell ref="B19:C19"/>
    <mergeCell ref="B31:C31"/>
    <mergeCell ref="B32:C32"/>
    <mergeCell ref="B33:C33"/>
    <mergeCell ref="F38:G38"/>
    <mergeCell ref="F39:G39"/>
    <mergeCell ref="H5:K5"/>
    <mergeCell ref="L5:P5"/>
    <mergeCell ref="Q5:Q6"/>
    <mergeCell ref="A7:G7"/>
    <mergeCell ref="B8:C8"/>
    <mergeCell ref="B14:C14"/>
    <mergeCell ref="L42:P42"/>
    <mergeCell ref="Q42:Q43"/>
    <mergeCell ref="A44:G44"/>
    <mergeCell ref="B45:C45"/>
    <mergeCell ref="B50:C50"/>
    <mergeCell ref="B54:C54"/>
    <mergeCell ref="A40:G40"/>
    <mergeCell ref="A42:A43"/>
    <mergeCell ref="B42:C42"/>
    <mergeCell ref="D42:F42"/>
    <mergeCell ref="G42:G43"/>
    <mergeCell ref="H42:K42"/>
    <mergeCell ref="H66:K66"/>
    <mergeCell ref="L66:P66"/>
    <mergeCell ref="Q66:Q67"/>
    <mergeCell ref="A68:G68"/>
    <mergeCell ref="B75:C75"/>
    <mergeCell ref="B84:C84"/>
    <mergeCell ref="B58:C58"/>
    <mergeCell ref="A61:C61"/>
    <mergeCell ref="F62:G62"/>
    <mergeCell ref="F63:G63"/>
    <mergeCell ref="A64:G64"/>
    <mergeCell ref="A66:A67"/>
    <mergeCell ref="B66:C66"/>
    <mergeCell ref="D66:F66"/>
    <mergeCell ref="G66:G67"/>
    <mergeCell ref="B69:C69"/>
    <mergeCell ref="B60:C60"/>
    <mergeCell ref="B59:C59"/>
    <mergeCell ref="F95:G95"/>
    <mergeCell ref="A96:G96"/>
    <mergeCell ref="A98:A99"/>
    <mergeCell ref="B98:C98"/>
    <mergeCell ref="D98:F98"/>
    <mergeCell ref="G98:G99"/>
    <mergeCell ref="B89:C89"/>
    <mergeCell ref="B90:C90"/>
    <mergeCell ref="B91:C91"/>
    <mergeCell ref="B92:C92"/>
    <mergeCell ref="A93:C93"/>
    <mergeCell ref="F94:G94"/>
    <mergeCell ref="B109:C109"/>
    <mergeCell ref="B115:C115"/>
    <mergeCell ref="B119:C119"/>
    <mergeCell ref="B120:C120"/>
    <mergeCell ref="B121:C121"/>
    <mergeCell ref="A122:C122"/>
    <mergeCell ref="H98:K98"/>
    <mergeCell ref="L98:P98"/>
    <mergeCell ref="Q98:Q99"/>
    <mergeCell ref="A100:G100"/>
    <mergeCell ref="B101:C101"/>
    <mergeCell ref="B102:C102"/>
    <mergeCell ref="H128:K128"/>
    <mergeCell ref="L128:P128"/>
    <mergeCell ref="Q128:Q129"/>
    <mergeCell ref="A130:G130"/>
    <mergeCell ref="B131:C131"/>
    <mergeCell ref="B137:C137"/>
    <mergeCell ref="F123:G123"/>
    <mergeCell ref="F124:G124"/>
    <mergeCell ref="A126:G126"/>
    <mergeCell ref="A128:A129"/>
    <mergeCell ref="B128:C128"/>
    <mergeCell ref="D128:F128"/>
    <mergeCell ref="G128:G129"/>
    <mergeCell ref="A152:G152"/>
    <mergeCell ref="A154:A155"/>
    <mergeCell ref="B154:C154"/>
    <mergeCell ref="D154:F154"/>
    <mergeCell ref="G154:G155"/>
    <mergeCell ref="H154:K154"/>
    <mergeCell ref="B140:C140"/>
    <mergeCell ref="B141:C141"/>
    <mergeCell ref="B145:C145"/>
    <mergeCell ref="A148:C148"/>
    <mergeCell ref="F149:G149"/>
    <mergeCell ref="F150:G150"/>
    <mergeCell ref="B146:C146"/>
    <mergeCell ref="B169:C169"/>
    <mergeCell ref="B173:C173"/>
    <mergeCell ref="B174:C174"/>
    <mergeCell ref="F176:G176"/>
    <mergeCell ref="F177:G177"/>
    <mergeCell ref="L154:P154"/>
    <mergeCell ref="Q154:Q155"/>
    <mergeCell ref="A156:G156"/>
    <mergeCell ref="B157:C157"/>
    <mergeCell ref="B158:C158"/>
    <mergeCell ref="B162:C162"/>
    <mergeCell ref="H181:K181"/>
    <mergeCell ref="L181:P181"/>
    <mergeCell ref="Q181:Q182"/>
    <mergeCell ref="A183:G183"/>
    <mergeCell ref="B184:C184"/>
    <mergeCell ref="B185:C185"/>
    <mergeCell ref="F178:G178"/>
    <mergeCell ref="A179:G179"/>
    <mergeCell ref="A181:A182"/>
    <mergeCell ref="B181:C181"/>
    <mergeCell ref="D181:F181"/>
    <mergeCell ref="G181:G182"/>
    <mergeCell ref="A205:C205"/>
    <mergeCell ref="F206:G206"/>
    <mergeCell ref="F207:G207"/>
    <mergeCell ref="A209:G209"/>
    <mergeCell ref="A211:A212"/>
    <mergeCell ref="B211:C211"/>
    <mergeCell ref="D211:F211"/>
    <mergeCell ref="G211:G212"/>
    <mergeCell ref="B192:C192"/>
    <mergeCell ref="B200:C200"/>
    <mergeCell ref="B201:C201"/>
    <mergeCell ref="B202:C202"/>
    <mergeCell ref="B203:C203"/>
    <mergeCell ref="B204:C204"/>
    <mergeCell ref="B224:C224"/>
    <mergeCell ref="B229:C229"/>
    <mergeCell ref="B234:C234"/>
    <mergeCell ref="B235:C235"/>
    <mergeCell ref="B236:C236"/>
    <mergeCell ref="B237:C237"/>
    <mergeCell ref="H211:K211"/>
    <mergeCell ref="L211:P211"/>
    <mergeCell ref="Q211:Q212"/>
    <mergeCell ref="A213:G213"/>
    <mergeCell ref="B214:C214"/>
    <mergeCell ref="B216:C216"/>
    <mergeCell ref="H245:K245"/>
    <mergeCell ref="L245:P245"/>
    <mergeCell ref="Q245:Q246"/>
    <mergeCell ref="A247:G247"/>
    <mergeCell ref="B258:C258"/>
    <mergeCell ref="B278:C278"/>
    <mergeCell ref="A238:C238"/>
    <mergeCell ref="A239:G239"/>
    <mergeCell ref="F240:G240"/>
    <mergeCell ref="F241:G241"/>
    <mergeCell ref="A243:G243"/>
    <mergeCell ref="A245:A246"/>
    <mergeCell ref="B245:C245"/>
    <mergeCell ref="D245:F245"/>
    <mergeCell ref="G245:G246"/>
    <mergeCell ref="B266:C266"/>
    <mergeCell ref="B271:C271"/>
    <mergeCell ref="B248:C248"/>
    <mergeCell ref="F288:G288"/>
    <mergeCell ref="A290:G290"/>
    <mergeCell ref="A292:A293"/>
    <mergeCell ref="B292:C292"/>
    <mergeCell ref="D292:F292"/>
    <mergeCell ref="G292:G293"/>
    <mergeCell ref="B282:C282"/>
    <mergeCell ref="B283:C283"/>
    <mergeCell ref="B284:C284"/>
    <mergeCell ref="B285:C285"/>
    <mergeCell ref="A286:C286"/>
    <mergeCell ref="F287:G287"/>
    <mergeCell ref="B305:C305"/>
    <mergeCell ref="B309:C309"/>
    <mergeCell ref="B310:C310"/>
    <mergeCell ref="B311:C311"/>
    <mergeCell ref="A312:C312"/>
    <mergeCell ref="F313:G313"/>
    <mergeCell ref="H292:K292"/>
    <mergeCell ref="L292:P292"/>
    <mergeCell ref="Q292:Q293"/>
    <mergeCell ref="A294:G294"/>
    <mergeCell ref="B295:C295"/>
    <mergeCell ref="B301:C301"/>
    <mergeCell ref="B308:C308"/>
    <mergeCell ref="Q316:Q317"/>
    <mergeCell ref="F336:G336"/>
    <mergeCell ref="F337:G337"/>
    <mergeCell ref="F339:G339"/>
    <mergeCell ref="A316:A317"/>
    <mergeCell ref="B316:C316"/>
    <mergeCell ref="D316:F316"/>
    <mergeCell ref="G316:G317"/>
    <mergeCell ref="H316:K316"/>
    <mergeCell ref="L316:P316"/>
  </mergeCells>
  <pageMargins left="0.39" right="0.39" top="0.39" bottom="0.39" header="0" footer="0"/>
  <pageSetup paperSize="9" scale="74" fitToHeight="0" orientation="landscape" r:id="rId1"/>
  <rowBreaks count="10" manualBreakCount="10">
    <brk id="37" max="16383" man="1"/>
    <brk id="61" max="16383" man="1"/>
    <brk id="93" max="16383" man="1"/>
    <brk id="122" max="16383" man="1"/>
    <brk id="148" max="16383" man="1"/>
    <brk id="175" max="16383" man="1"/>
    <brk id="205" max="16383" man="1"/>
    <brk id="239" max="16383" man="1"/>
    <brk id="286" max="16383" man="1"/>
    <brk id="31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ПИЩ.АЛЛ. 10 дн 12-18 лет</vt:lpstr>
      <vt:lpstr>ПИЩ АЛЛ. МЕНЮ 7-11 лет</vt:lpstr>
      <vt:lpstr>Лист1</vt:lpstr>
      <vt:lpstr>Лист2</vt:lpstr>
      <vt:lpstr>Лист3</vt:lpstr>
      <vt:lpstr>'ПИЩ.АЛЛ. 10 дн 12-18 лет'!Область_печати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2022-05-18T13:09:01Z</dcterms:modified>
</cp:coreProperties>
</file>